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41" windowWidth="20730" windowHeight="11760" tabRatio="211" activeTab="0"/>
  </bookViews>
  <sheets>
    <sheet name="лагеря" sheetId="1" r:id="rId1"/>
  </sheets>
  <definedNames>
    <definedName name="Excel_BuiltIn_Print_Area_1">'лагеря'!$A$1:$AF$1503</definedName>
    <definedName name="Excel_BuiltIn_Print_Area_1_1">#REF!</definedName>
    <definedName name="Excel_BuiltIn_Print_Area_1_1_1">#REF!</definedName>
    <definedName name="Excel_BuiltIn_Print_Area_2">#REF!</definedName>
    <definedName name="Excel_BuiltIn_Print_Area_2_1">#REF!</definedName>
    <definedName name="Excel_BuiltIn_Print_Area_2_1_1">#REF!</definedName>
    <definedName name="_xlnm.Print_Area" localSheetId="0">'лагеря'!$A$149:$V$175</definedName>
  </definedNames>
  <calcPr fullCalcOnLoad="1" refMode="R1C1"/>
</workbook>
</file>

<file path=xl/sharedStrings.xml><?xml version="1.0" encoding="utf-8"?>
<sst xmlns="http://schemas.openxmlformats.org/spreadsheetml/2006/main" count="1355" uniqueCount="611">
  <si>
    <t>ООО "Пилигрим Плюс"</t>
  </si>
  <si>
    <t>ООО "Семь Континентов"</t>
  </si>
  <si>
    <t>I.  Информация о действующих организациях отдыха и оздоровления детей, расположенных на территории Архангельской области</t>
  </si>
  <si>
    <t>Двухэтажное деревянное здание соединенное с кирпичным зданием водолечебницы. Тёплые, светлые, просторные комнаты для детей на 2-5 человек.  Холлы и игровые комнаты . На территории лагеря оборудованы игровые и спортивные площадки. Используется два зала лечебной физкультуры с тренажёрами для спортивных мероприятий, а также для занятий танцами. Имеется волейбольная площадка, песочница, качели. Для купания детям предоставляется бассейн, выезды на морской пляж</t>
  </si>
  <si>
    <t xml:space="preserve">РЕЕСТР ОРГАНИЗАЦИЙ ОТДЫХА И ОЗДОРОВЛЕНИЯ ДЕТЕЙ АРХАНГЕЛЬСКОЙ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</si>
  <si>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Мирный</t>
  </si>
  <si>
    <t>Вилегодский район</t>
  </si>
  <si>
    <t>Форма собственности</t>
  </si>
  <si>
    <t>Учредитель</t>
  </si>
  <si>
    <t>Режим работы (круглогодичный или сезонный)</t>
  </si>
  <si>
    <t>Кол-во смен</t>
  </si>
  <si>
    <t>Сроки проведения смен / планируемая численность детей / стоимость путевки</t>
  </si>
  <si>
    <t>Возрастная категория детей (лет)</t>
  </si>
  <si>
    <t>Группа санитарно-эпидемиологического благополучия</t>
  </si>
  <si>
    <t>Условия для проживания детей и проведение досуга</t>
  </si>
  <si>
    <t>1 смена</t>
  </si>
  <si>
    <t>2 смена</t>
  </si>
  <si>
    <t>3 смена</t>
  </si>
  <si>
    <t>4 смена</t>
  </si>
  <si>
    <t>5 смена</t>
  </si>
  <si>
    <t>6 смена</t>
  </si>
  <si>
    <t>7 смена</t>
  </si>
  <si>
    <t>8 смена</t>
  </si>
  <si>
    <t>9 смена</t>
  </si>
  <si>
    <t>10 смена</t>
  </si>
  <si>
    <t>11 смена</t>
  </si>
  <si>
    <t>12 смена</t>
  </si>
  <si>
    <t>13 смена</t>
  </si>
  <si>
    <t>14 смена</t>
  </si>
  <si>
    <t>15 смена</t>
  </si>
  <si>
    <t>Вельский район</t>
  </si>
  <si>
    <t>муниципальная</t>
  </si>
  <si>
    <t>сезонно</t>
  </si>
  <si>
    <t>государственная</t>
  </si>
  <si>
    <t>ИТОГО</t>
  </si>
  <si>
    <t>Коношский район</t>
  </si>
  <si>
    <t>Красноборский район</t>
  </si>
  <si>
    <t>Федерация профсоюзов Архангельской области в лице Президиума Федерации профсоюзов</t>
  </si>
  <si>
    <t>Котласский район</t>
  </si>
  <si>
    <t>1</t>
  </si>
  <si>
    <t>Мезенский район</t>
  </si>
  <si>
    <t>Няндомский район</t>
  </si>
  <si>
    <t xml:space="preserve">Лагерь расположен в сосновом бору  на берегу озера "Боровое". Имеется зона для купания.  </t>
  </si>
  <si>
    <t>Онежский район</t>
  </si>
  <si>
    <t>Плесецкий район</t>
  </si>
  <si>
    <t>Приморский район</t>
  </si>
  <si>
    <t>Устьянский район</t>
  </si>
  <si>
    <t>4</t>
  </si>
  <si>
    <t>Холмогорский район</t>
  </si>
  <si>
    <t>Шенкурский район</t>
  </si>
  <si>
    <t>ОАО «Быт»</t>
  </si>
  <si>
    <t>круглогодичный</t>
  </si>
  <si>
    <t xml:space="preserve"> ОАО «Онежский деревообрабатывающий комбинат»</t>
  </si>
  <si>
    <t>Проживание в 2-х этажных кирпичных корпусах. В комнатах по 4-6 человек, удобства на этаже.  На территории санатория оборудованы игровые и спортивные площадки для различных видов спорта. Имеется кинозал, библиотека, бассейн, комнаты для игр и детского творчества.</t>
  </si>
  <si>
    <t>Дети проживают в 2-3 местных номерах со всеми удобствами. На территории санатория имеется волейбольная площадка, столы для настольного тенниса, кинозал, игровые и кружковые комнаты.</t>
  </si>
  <si>
    <t>г. Коряжма</t>
  </si>
  <si>
    <t xml:space="preserve">иная </t>
  </si>
  <si>
    <t>4-17</t>
  </si>
  <si>
    <t xml:space="preserve">круглогодичный </t>
  </si>
  <si>
    <t>Министерство здравоохранения Архангельской области</t>
  </si>
  <si>
    <t xml:space="preserve">ООО "Пилигрим Плюс" </t>
  </si>
  <si>
    <t xml:space="preserve">Архангельская областная организация Российского профсоюза работников культуры                   </t>
  </si>
  <si>
    <t xml:space="preserve">Администрация МО «Плесецкий муниципальный район» </t>
  </si>
  <si>
    <t>Муниципальное образование «Устьянский муниципальный район»</t>
  </si>
  <si>
    <t>Министерство образования и науки  Архангельской области</t>
  </si>
  <si>
    <t>Муниципальное образование «Вельский муниципальный район»</t>
  </si>
  <si>
    <t>Министерство образования и науки Архангельской области</t>
  </si>
  <si>
    <t xml:space="preserve">Администрация мунипального образования «Красноборский муниципальный район» </t>
  </si>
  <si>
    <t xml:space="preserve">Администрация муниципального образования «Мезенский муниципальный район» </t>
  </si>
  <si>
    <t>ООО  Туристический комплекс "Малые Карелы"</t>
  </si>
  <si>
    <t>Министерство труда, занятости и социального развития Архангельской области</t>
  </si>
  <si>
    <t>весенние каникулы</t>
  </si>
  <si>
    <t>летние каникулы</t>
  </si>
  <si>
    <t>осенние каникулы</t>
  </si>
  <si>
    <t>зимние каникулы</t>
  </si>
  <si>
    <t xml:space="preserve"> Дети размещаются в деревянном корпусе, имеется спортивный зал, спортивная площадка, баня, учебно-производственный участок. </t>
  </si>
  <si>
    <t>Летняя дача для воспитанников ГБОУ АО "Мошинский детский дом", расположена на берегу озера, оборудовано место для купания.</t>
  </si>
  <si>
    <t>Профсоюзный комитет  ОАО «Онежский лесопильно-деревообрабатывающий комбинат»</t>
  </si>
  <si>
    <t>Адрес (юридический / фактический)</t>
  </si>
  <si>
    <t>Размещение детей в летних деревянных корпусах по  10 человек в номере, санузел - на территории лагеря. . Организуется 5-ти разовое питание. Для отдыха и культурно-массовой работы имеется клуб и библиотека. Для проведения спортивных мероприятий имеются: футбольное поле, волейбольная площадка, собственный пляж, столы для настольного тенниса. Организованы спортивные мероприятия, профилактические беседы, экскурсии, туристические походы.</t>
  </si>
  <si>
    <t>Размещение детей в спальных корпусах по 8 человек в комнате, санузел на этаже. Имеются спортивные площадки, клуб, приусадебный участок.</t>
  </si>
  <si>
    <t>Детские оздоровительные лагеря, организованные при санаторно-курортных организациях (круглогодичного действия)</t>
  </si>
  <si>
    <t>Муниципальное образование «Няндомский муниципальный район»</t>
  </si>
  <si>
    <t xml:space="preserve">Дети размещаются в 4-х этажном спальном корпусе,   по 2-5 человек в комнате, санузел на этаже.  Питание 5-ти разовое. На территории лагеря имеется футбольное поле, площадки для баскетбола, волейбола, столы для настольного тенниса, бассейн, игровые комнаты. Организованы лечебно-оздоровительные и культурно-спортивные мероприятия. кружковая деятельность, профилактические беседы. </t>
  </si>
  <si>
    <t>ООО "Трэвел Клуб"</t>
  </si>
  <si>
    <t xml:space="preserve">Дети размещаются в деревянных корпусах по 7 человек в комнате. Территория лагеря оборудована спортивными площадками для игры в волейбол, баскетбол, бадминтон,  имеются футбольное поле,  столы для настольного тенниса. Проводятся профильные смены: спортивная, хореографическая. </t>
  </si>
  <si>
    <t xml:space="preserve">Дети размещаются в деревянных корпусах по 8 человек в комнате. Питание 5-ти разовое. На территории лагеря имеются физкультурно-оздлоровительные сооружения, культурный центр, летняя беседка, спортивная площадка.  С детьми организована работа по знакомству с родным краем, формированию здорового образа жизни. </t>
  </si>
  <si>
    <t>ООО «Ватса-Парк»</t>
  </si>
  <si>
    <t>Краткая информация об оздоровительной организации, маршрут проезда</t>
  </si>
  <si>
    <t>Организация проезда осуществляется ППО ОАО "Архангельский морской торговый порт" (поездом по маршруту Архангельск - Котлас - Архангельск, автобусами по маршруту  Котлас - ДОЛ "Ватса-Парк" - Котлас)</t>
  </si>
  <si>
    <t xml:space="preserve">Муниципальное образование «Онежский муниципальный район"   </t>
  </si>
  <si>
    <r>
      <t xml:space="preserve">Смена "Мечтатель"                                        </t>
    </r>
    <r>
      <rPr>
        <sz val="8"/>
        <rFont val="Times New Roman"/>
        <family val="1"/>
      </rPr>
      <t xml:space="preserve"> г .Онега, пер.Спортивный, д.1, стр. 2,  </t>
    </r>
  </si>
  <si>
    <t>Организация проезда осуществляется Архангельской областной организацией Российского профсоюза работников культуры  (поездом по маршруту Архангельск -ст. Вонгуда - Архангельск, автобусами по маршруту  ст. Вонгуда - ДОЛ на базе "МБОУ ДОД "Дворец спорта для детей и юношества"" - ст. Вонгуда)</t>
  </si>
  <si>
    <t>Наименование учреждения, адрес нахождения</t>
  </si>
  <si>
    <t>Дети размещаются по 7 человек в комнате,  питание 5-ти разовое. Территория лагеря оборудована спортивными площадками для игры в волейбол, баскетбол, теннис, имеются футбольное поле, роллейрдром.  Организованы спортивные мероприятия, профилактические беседы, кружковая деятельность. Запланированы экскурсии. 4 смена спортивная (спортивные сборы для лыжников, хоккеистов и др.)</t>
  </si>
  <si>
    <t>Проживание организовано в комнатах по 3 человека, санузел - на этаже. Питание - 5-ти разовое. Безопасность: ограждение по периметру, круглосуточная охрана, пропускной режим. Организация досуга: наличие площадок для волейбола, баскетбола, настольного тенниса, беговой дорожки, футбольного поля, игровых комнат. Организованы спортивные мероприятия, тренировки, профилактические беседы, запланированы туристические походы, экскурсии.</t>
  </si>
  <si>
    <t>Архангельская областная общественная организация профсоюза работников народного образования и науки РФ</t>
  </si>
  <si>
    <t>Дети размещаются в деревянных стационарных корпусах по 4-7 человек в комнате, санузел - в корпусах.  Питание 5-ти разовое.Безопасность: ограждение по периметру, круглосуточная охрана, пропускной режим. Организация досуга: наличие площадок для настольного тенниса, прыжков в высоту , длину, волейбола, баскетбола, футбольного поля, библиотеки, ировых комнат, летней эстрады.Организованы спортивные мероприятия, профилактические беседы, запланированы туристические походы.</t>
  </si>
  <si>
    <t>Лагерь для детей ГБОУ АО для обучающихся воспитанников с ограниченными возможностями здоровья "Вельская специальная (коррекционная) общеобразовательная школа-интернат"</t>
  </si>
  <si>
    <t>Дети размещаются в деревянном корпусе по 7-8 человек в комнате, санузел - на этаже.  Питание - 5-ти разовое. Безопасность: ограждение по периметру, круглосуточная охрана, пропускной режим. Организация досуга: наличие площадок для прыжков в длину, высоту, беговой дорожки, футбольного поля, библиотеки, игровых комнат, клуба. Профиль смены - эколого-краеведческий. Запланированы экскурсии и туристические походы.</t>
  </si>
  <si>
    <t>Дети размещаются в деревянном корпусе по по 4-7 человек в комнате, санузел - на этаже.  Питание - 5-ти разовое. Безопасность: ограждение по периметру. Организация досуга:наличие площадок для волейбола, бадбинтона, беговой дорожки, футбольного поля, игрорвых комнат.</t>
  </si>
  <si>
    <t>Организация проезда осуществляется ООО "Семь континентов" (поездом по маршруту Архангельск - Котлас - Архангельск, автобусами по маршруту  Котлас - ДОЛ "Ватса-Парк" - Котлас)</t>
  </si>
  <si>
    <t>г. Архангельск,                          пр. Ломоносова, д. 209,                 оф. 306,                                      тел. (8182) 65-11-15,                     65-54-01</t>
  </si>
  <si>
    <t>ВСЕГО по загородным лагерям</t>
  </si>
  <si>
    <t>Имеется лицензия на осуществление медицинской деятельности: 1) при осуществлении доврачебной медицинской помощи по : диетологии, сестринскому делу в педиатрии, сестринскому делу, лабораторной диагностике, медицинскому массажу, лечебной физкультуре и спротивной медицине, физиотерапии, функциональной диагностике; 2) при осуществлении санаторно-курортной помощи по : акушерству и гинекологии, восстановительной медицине, дерматовенерологии, кардиологии, контролю качества медицинской помощи, неврологии, оториноларингологии, офтальмологии, педиатрии, профпатологии, применению методов традиционной медицины, рефлексотерапии, терапии, травматологии и ортопедии, урологии, экспертизе временной нетрудоспособности.</t>
  </si>
  <si>
    <t>Имеется лицензия на осуществление медицинской деятельности: 1) при осуществлении доврачебной медицинской помощи по : диетологии, лечебной физкультуре и спортивной медицине, медицинскому массажу, организации сестринского дела, рентгенологии, сестринскому делу, сестринскому делу в педиатрии, стоматологии ортопедической, физиотерапии; 2) при осуществлении санаторно-курортной помощи по : кардиологии, неврологии, общественному здоровью и организации здравоохранения, отолорингологии, лечебной физкультуре и спортивной медицине, педиатрии, психотерапии, рефлексотерапии, стоматологии, стоматологии ортопедической, стоматологии терапевтической, терапии, физиотерапии, экспертизе временной нетрудоспособности</t>
  </si>
  <si>
    <t>Размещение детей в деревянных благоустроенных  здания по 3-5 человек в комнате. На территории санатория имеется клуб, спортивные площадки для различных видов спорта, библиотека, тренажерный зал, оборудован пляж. Организованы кружки по интересам. Организуются экскурсии в музеи с.Красноборска, Дом-дачу художника А.Борисова, Великий Устюг, Туровец и др. В летний период – купание в экологически чистой речке Евда, оборудован пляж. Воспитательная программа включает в себя следующие направления деятельности: информационно-просветительская, культурно-досуговая, спортивно-оздоровительная. С детьми работают: психолог, воспитатели, вожатые, культорганизатор, библиотекарь, инструктор по физической культуре.</t>
  </si>
  <si>
    <t>Имеется лицензия на осуществление медицинской деятельности: 1) при осуществлении доврачебной медицинской помощи по : физиотерапии, лечебной физкультуре и спортивной медицине, медицинскому массажу, сестринскому делу в педиатрии; 2) при осуществлении санаторно-курортной помощи по : акушерству и гинекологии, гастроэнтерологии, кардиологии, неврологии, педиатрии, терапии, травматологии и ортопедии, физиотерапии.</t>
  </si>
  <si>
    <t>Имеется лицензия на осуществление медицинской деятельности: 1) при осуществлении доврачебной медицинской помощи по : лабораторной диагностике, лечебной физкультуре и спортивной медицине, медицинскому массажу, сестринскому делу в педиатрии, функциональной диагностике, физиотерапии; 2) при осуществлении санаторно-курортной помощи по : гастроэнтерологии, педиатрии, стоматологии терапевтической, травматологии и ортопедии, физиотерапии.</t>
  </si>
  <si>
    <t>Имеется лицензия на осуществление медицинской деятельности: 1) при осуществлении доврачебной медицинской помощи по : диетологии, лечебной физкультуре и спортивной медицине, сестринскому делу в педиатрии, либораторной диагностике, медицинской статистике, медицинскому массажу, организации сестринского дела в педиатрии, физиотерапии, функциональной диагностике; 2) при осуществлении санаторно-курортной помощи по : гастроэнтерологии, контролю качества медицинской помощи, неврологии, оториноларингологии, педиатрии, стоматологии, стоматологии детской, терапии, физиотерапии, функциональной диагностике.</t>
  </si>
  <si>
    <t>№ п/п</t>
  </si>
  <si>
    <t>Всего по лагерям при санаториях</t>
  </si>
  <si>
    <t>Проезд к месту отдыха организован ООО "Пилигрим Плюс" поездом по маршруту: Архангельск - Котлас - Архангельск, по маршруту Котлас - ЛПУ "Солониха" - Котлас автотранспортом</t>
  </si>
  <si>
    <t xml:space="preserve">Лагерь находится на территории туристического комплекса «Малые Карелы». Проезд к месту отдыха осуществляется ООО "Трэвел Клуб" автотранспортом по маршруту: Архангельск - ТК "Малые Карелы" - Архангельск. </t>
  </si>
  <si>
    <t>Муниципальное образование "Вилегодский муниципальный район"</t>
  </si>
  <si>
    <t>Лагерь организован на территории горнолыжного комплекса "Малиновка". Проезд до ст. Костылево железнодорожным транспортом, до лагеря - автотранспортом. Организация проезда осуществляется ООО "Сказка странствий"</t>
  </si>
  <si>
    <t xml:space="preserve">Лагерь расположен в с. Никольск, маршрут проезда: автотранспортом ст. Котлас Южный -с. Никольск - с. Котлас Южный </t>
  </si>
  <si>
    <t>ООО "Туркомпания "Сказка странствий"</t>
  </si>
  <si>
    <t>Архангельская область, Приморский район, д.Малые Карелы    Представительство: г.Архангельск, пр.Троицкий, 52, оф.1117,                                       тел. (8182) 21-42-96</t>
  </si>
  <si>
    <t xml:space="preserve"> 5 смена</t>
  </si>
  <si>
    <r>
      <t xml:space="preserve">15                                </t>
    </r>
    <r>
      <rPr>
        <sz val="8"/>
        <color indexed="10"/>
        <rFont val="Times New Roman"/>
        <family val="1"/>
      </rPr>
      <t>с лечением</t>
    </r>
  </si>
  <si>
    <t>Год составления  - 2016</t>
  </si>
  <si>
    <r>
      <t>Муниципальное автономное учреждение</t>
    </r>
    <r>
      <rPr>
        <b/>
        <sz val="8"/>
        <rFont val="Times New Roman"/>
        <family val="1"/>
      </rPr>
      <t xml:space="preserve"> лагерь отдыха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«Орленок»                                                           </t>
    </r>
    <r>
      <rPr>
        <sz val="8"/>
        <rFont val="Times New Roman"/>
        <family val="1"/>
      </rPr>
      <t xml:space="preserve"> Вельский район, д. Ереминская, д. 20</t>
    </r>
  </si>
  <si>
    <t>Лагерь находится в лесном массиве на берегу реки Вель  (расстояние до реки - 200 метров). Выраженный оздоровительный эффект в 2015 году получили 97% детей.  Маршрут проезда: до г. Вельск, далее - автотранспортом по согласованию с администрацией лагеря.</t>
  </si>
  <si>
    <r>
      <t xml:space="preserve">Государственное бюджетное образовательное учреждение Архангельской области 
</t>
    </r>
    <r>
      <rPr>
        <b/>
        <sz val="8"/>
        <rFont val="Times New Roman"/>
        <family val="1"/>
      </rPr>
      <t xml:space="preserve">«Вельская специальная (коррекционная) общеобразовательная школа-интернат» </t>
    </r>
    <r>
      <rPr>
        <sz val="8"/>
        <rFont val="Times New Roman"/>
        <family val="1"/>
      </rPr>
      <t xml:space="preserve">
Вельский район, д. Нестюковская, д. 56</t>
    </r>
  </si>
  <si>
    <t xml:space="preserve">Дети размещаются в стационароном благоустроенном  корпусе по 7 человек в комнате, санузел - на этаже. Питание - 5-ти разовое. Безопасность: ограждение территории по периметру, круглосуточная охрана. Организация досуга детей: имеются игровые комнаты, актовый зал, летняя эстрада. Спорт: площадки для волейбола, баскетбола, бадбинтона, настольного тенниса, футбольное поле, спортивно-игровой комплекс. </t>
  </si>
  <si>
    <t>Дети размещаются в стационароном благоустроенном  корпусе по 4-5 человек в комнате, санузел - на этаже. Питание - 5-ти разовое. Безопасность: оргаждение территории по периметру. Организация досуга детей: наличие площадок для игры в волейбол, баскетбол, настольный теннис, имеется футбольное поле, библиотека, игровые комнаты. Залпанированные мероприятия: посещение музеев, кинотеатра, бассейна, проведение "Праздника детства", путешесвие по Вилегодскому району, проведение спортивных совернований "веселые старты", дискотеки и другое</t>
  </si>
  <si>
    <t>ООО «Зелёная поляна»</t>
  </si>
  <si>
    <t>16 842,00                        (частичные удобства)</t>
  </si>
  <si>
    <t>17 842,00                                 (санузел на этаже)</t>
  </si>
  <si>
    <t>18 842,00                              (новый корпус)</t>
  </si>
  <si>
    <t>18 842,00                        (частичные удобства)</t>
  </si>
  <si>
    <t>19 842,00                                 (санузел на этаже)</t>
  </si>
  <si>
    <t>20 842,00                              (новый корпус)</t>
  </si>
  <si>
    <t>г. Коряжма,                     пр.Ленина, д. 31,                        тел. (818 50) 3-27-61,                эл. адрес: kordetdom@mail.ru http://detdom.qlite.ru</t>
  </si>
  <si>
    <t>Лагерь для воспитанников Коряжемского детского дома, расположен  в сосновом бору.  Выраженный оздоровительный эффект в 2015 году получили 100 % детей.  Проезд к месту отдыха осуществлется автотранспортом детского дома.</t>
  </si>
  <si>
    <t>Дети размещаются в стационарных корпусах по 2 человека в комнате. Питание 5-ти разовое. Безопасность: ограждение территории по периметру. Организация досуга: наличие площадок для волейбола, настольного тенниса, беговой дорожки, игровой комнаты. Организуются творческие и спортивные мероприятия, профилактические беседы, экскурсии и туристические походы.</t>
  </si>
  <si>
    <r>
      <rPr>
        <sz val="8"/>
        <rFont val="Times New Roman"/>
        <family val="1"/>
      </rPr>
      <t xml:space="preserve">Муниципальное бюджетное образовательное учреждение «Красноборская начальная общеобразовательная школа» муниципального образования «Красноборский муниципальный район»
структурное подразделение                                    </t>
    </r>
    <r>
      <rPr>
        <b/>
        <sz val="8"/>
        <rFont val="Times New Roman"/>
        <family val="1"/>
      </rPr>
      <t xml:space="preserve">  детский оздоровительный лагерь «Заря»                                                          </t>
    </r>
    <r>
      <rPr>
        <sz val="8"/>
        <rFont val="Times New Roman"/>
        <family val="1"/>
      </rPr>
      <t xml:space="preserve"> Красноборский район</t>
    </r>
    <r>
      <rPr>
        <b/>
        <sz val="8"/>
        <rFont val="Times New Roman"/>
        <family val="1"/>
      </rPr>
      <t xml:space="preserve">, </t>
    </r>
    <r>
      <rPr>
        <sz val="8"/>
        <rFont val="Times New Roman"/>
        <family val="1"/>
      </rPr>
      <t xml:space="preserve">д. Власовская
</t>
    </r>
  </si>
  <si>
    <t>Лагерь находится в лесном массиве, вблизи реки. Оздоровительный эффект в 2015 году составил: выраженный – 52 %.</t>
  </si>
  <si>
    <r>
      <t xml:space="preserve">Общество с ограниченной ответственностью «Зелёная поляна» </t>
    </r>
    <r>
      <rPr>
        <b/>
        <sz val="8"/>
        <rFont val="Times New Roman"/>
        <family val="1"/>
      </rPr>
      <t>детский оздоровительный лагерь "Зелёная поляна"</t>
    </r>
    <r>
      <rPr>
        <sz val="8"/>
        <rFont val="Times New Roman"/>
        <family val="1"/>
      </rPr>
      <t xml:space="preserve">                                                Коношский район, п. Подюга,                   ул. Пионерская, д. 25</t>
    </r>
  </si>
  <si>
    <t>20 000,00                           (программа "ОТДЫХ+ENGLISH")</t>
  </si>
  <si>
    <t>17 200,00                           (программа "ОТДЫХ+ENGLISH")</t>
  </si>
  <si>
    <t xml:space="preserve"> Лагерь расположен в сосновом бору. Оздоровительный эффект в 2015 году составил: выраженный – 97,2 %. </t>
  </si>
  <si>
    <t>школьный возраст до 17 лет (включительно)</t>
  </si>
  <si>
    <t xml:space="preserve">Дети размещаются в благоустроенных кирпичных одноэтажных корпусах по 5-10 человек в комнате, санузел - в номере, одноэтажных благоустроенных трехкомнатных коттеджах по 4 человека в комнате, санузел - на коттедж.  Питание 5-ти разовое. На территории лагеря имеются физкультурно-оздлоровительные сооружения, культурный центр, летняя беседка, спортивная площадка.  С детьми организована работа по знакомству с родным краем, формированию здорового образа жизни. Программа смен разрабатывается с учетом возрастных особенностей детей. Для занятия спортом оборудованы: волейбольная и баскетбольная площадки, площадки для бадминтона, легкой атлетики, игры в дартс, футбольное поле, крытые летний бассейн, теннистные столы, скалолазная стенка, веревочный городок со спасательной системой для овладения навыками экстремального туризма, комплекс уличных спортивных сооружений. В 2014 году построенра новая баскетбольная площадка, в 2015 году дополнительно приобретены: лазертаг, построен городок для квест-лаюиринтов. Кружки, клубы по интересам и мастер-классы проводятся по направлениям: робототехника, можельная студия, журналистика, прикладное творчество и др. Занятия современными танцами, вокальное исскуство, библиотека, походы, сорвенования, викторины, конкурсы. Профильные программы "Отдых +English", "Школа экстремальных путешествий", "Театральная студия". Проведение традиционных праздников: "Две звезды", "Игры разума", "Точь-в-точь", "Битва хоров", "Мисс и миссис Ватса-Парк", Спартакиада и др. Официальная группа в сети Вконтакте "Ватса-Парк"
</t>
  </si>
  <si>
    <r>
      <rPr>
        <sz val="8"/>
        <rFont val="Times New Roman"/>
        <family val="1"/>
      </rPr>
      <t>Общество с ограниченной ответственностью Ватса-Парк</t>
    </r>
    <r>
      <rPr>
        <b/>
        <sz val="8"/>
        <rFont val="Times New Roman"/>
        <family val="1"/>
      </rPr>
      <t xml:space="preserve">                        Детский оздоровительный лагерь                                     "Ватса-Парк"                                                            </t>
    </r>
    <r>
      <rPr>
        <sz val="8"/>
        <rFont val="Times New Roman"/>
        <family val="1"/>
      </rPr>
      <t>в 120 м к северо-западу на ПК 20+700 автодороги Котлас - Ильинско-Подомское, стр. 14</t>
    </r>
  </si>
  <si>
    <t>ООО "Туристическая компания "Звездная"</t>
  </si>
  <si>
    <t xml:space="preserve">г. Котлас, ул. Карла Маркса, д. 7, оф. 236,                                 (818 37) 2-39-11                                         эл. адрес vatsapark@yandex.ru
</t>
  </si>
  <si>
    <t>г. Архангельск, Наб. Северной Двины, д. 26, оф. 4,                                                 тел. (8182) 68-30-43,                   68-17-39  эл. адрес tkzvezd@mail.ru; pkamtp@atnet.ru</t>
  </si>
  <si>
    <t>03.06. - 20.06.2016                        (18 дней)</t>
  </si>
  <si>
    <t>10.08. - 27.08.2016                           (18 дней)</t>
  </si>
  <si>
    <r>
      <t xml:space="preserve">Муниципальное бюджетноеобщеобразовательное учреждение "Дорогорская среднаяя школа Мезенского района" Филиал </t>
    </r>
    <r>
      <rPr>
        <b/>
        <sz val="8"/>
        <rFont val="Times New Roman"/>
        <family val="1"/>
      </rPr>
      <t>"Детский оздоровительно-образовательный центр "Стрела"</t>
    </r>
    <r>
      <rPr>
        <sz val="8"/>
        <rFont val="Times New Roman"/>
        <family val="1"/>
      </rPr>
      <t xml:space="preserve"> Мезенский район, д. Азаполье</t>
    </r>
  </si>
  <si>
    <t>Лагерь расположен в 500 метрах от деревни Азаполье и реки Мезень.  Выраженный оздоровительный эффект в 2015 году получили 95 % детей. Маршрут проезда: автотранспортом  г. Мезень - д. Мелгора - г. Мезень, речной переправой д. Мелгора -  д. Азаполье - д. Мелгора.</t>
  </si>
  <si>
    <t xml:space="preserve">Проживание в одноэтажных спальных корпусах по 7-8 человек в комнате, санузел - на этаже. Питание - 5-ти разовое. Ежедневно в рационе свежие фрукты и овощи. Безопасность: ограждение по периметру лагеря, круглосуточная охране, пропускной режим. Организация досуга детей: наличие волейбольной, бакетбольной площадок, футбольного поля, площадки для игр, стационарный, спортивный и игровой инвентарь. Реализуются программы: военно-патриотическая, физкультурно-оздоровительная, краеведческая, туристическая.  </t>
  </si>
  <si>
    <r>
      <t xml:space="preserve">Государственное бюджетное образовательное учреждение Архангельской области для детей-сирот и детей, оставшихся без попечения родителей,                                                     </t>
    </r>
    <r>
      <rPr>
        <b/>
        <sz val="8"/>
        <rFont val="Times New Roman"/>
        <family val="1"/>
      </rPr>
      <t xml:space="preserve">«Мошинский детский-дом»                                               </t>
    </r>
    <r>
      <rPr>
        <sz val="8"/>
        <rFont val="Times New Roman"/>
        <family val="1"/>
      </rPr>
      <t>Няндомский район, д. Погост, ул. Дачная, д. 2</t>
    </r>
  </si>
  <si>
    <t>164224, Няндомский район,  д. Макаровская,                      ул. Городская, д. 9,                      тел/факс (818 38) 5-12-44, 5-11-88, 5-13-94,                                          эл. адрес: detdommosha@mail.tu</t>
  </si>
  <si>
    <t>164200, г. Няндома,              ул. 60 лет Октября, 14,                      тел.(818 38) 6-23-60,                                          6-74-76, 4-62-35.                                                      Эл. почта: nyandomovoi@mail.ru</t>
  </si>
  <si>
    <t>164756, Архангельская область, Мезенский район,            д. Азаполье,                                тел. (818 48) 5-91-73, 5-91-10 эл. адрес                                            dorogor-sc@yandex.ru</t>
  </si>
  <si>
    <t>МО «Онежский муниципальный район"</t>
  </si>
  <si>
    <t>Дети размещаются в деревянных корпусах по 7 человек в комнате, санузел - на территории лагеря. Питание - 5-ти разовое.  Для отдыха и культурно-массовой работы имеется футбольное поле, волейбольная и баскетбольная площадки, теннисные столы, спортивная полоса препятствий, скалодром, летняя эстрада, помещения для кружковой работы. Организуется купание детей в Пылкозере, зона купания оборудована. Территория лагеря ограждена, обеспечена круглосуточная охрана. I смена - СБОР ПОИСКОВЫХ ОТРЯДОВ АРХАНГЕЛЬСКОЙ ОБЛАСТИ.</t>
  </si>
  <si>
    <t>Лагерь располагается в сосновом бору в 9 км от г. Онега. В 2015 году выраженный оздоровительный эффект получили 90 % детей. Маршрут проезда: до г. Онега, ддалее - автотранспортом по согласованию с администрацией лагеря. Перевозку  I  смены осуществляет ООО "Пилигрим Плюс".</t>
  </si>
  <si>
    <r>
      <t>Детский оздоровительный лагерь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на базе </t>
    </r>
    <r>
      <rPr>
        <b/>
        <sz val="8"/>
        <rFont val="Times New Roman"/>
        <family val="1"/>
      </rPr>
      <t>МБОУ ДОД «Дворец спорта для детей и юношества»</t>
    </r>
    <r>
      <rPr>
        <sz val="8"/>
        <rFont val="Times New Roman"/>
        <family val="1"/>
      </rPr>
      <t xml:space="preserve">                                                                              </t>
    </r>
    <r>
      <rPr>
        <b/>
        <sz val="8"/>
        <rFont val="Times New Roman"/>
        <family val="1"/>
      </rPr>
      <t xml:space="preserve">Смена "Юность"                                                       </t>
    </r>
    <r>
      <rPr>
        <sz val="8"/>
        <rFont val="Times New Roman"/>
        <family val="1"/>
      </rPr>
      <t xml:space="preserve"> г .Онега, пер.Спортивный, д.1, стр. 2,  </t>
    </r>
  </si>
  <si>
    <t>г. Онега, пер. Спортивный,                      д.1, стр. 2,                                  тел. (818 39) 7-30-50                                    эл. адрес dvoreconega@yandex.ru</t>
  </si>
  <si>
    <t xml:space="preserve"> Лагерь располагается в 2 км от г. Онега. Выраженный оздоровительный эффект в 2015 году получили 95 % детей. Маршрут проезда: до г. Онега, далее - автотранспортом по согласованию с администрацией лагеря.</t>
  </si>
  <si>
    <t xml:space="preserve"> Размещение детей в номерах гостиничного типа  со всеми удобствами по  2-4 человека. Территория лагеря оборудована спортивными площадками для игры в волейбол, баскетбол, бадминтон,  имеются футбольное поле,  беговая дорожка, дорожка здоровья. Организуются профилактические беседы, спортивные и творческие мероприятия, экскурсии, туристические походы, музыкальные творческие часы, дискотеки, конкурсы, концерты, викторины.</t>
  </si>
  <si>
    <t>Лагерь расположен в сосновом бору на берегу озера Пылкозеро. Выраженный оздоровительный эффект в 2015 году получили  90 %  детей. Маршрут проезда: до г. Онега, далее - автотранспортом по согласованию с администрацией лагеря.</t>
  </si>
  <si>
    <r>
      <t xml:space="preserve">Детский оздоровительный лагерь «Дружба»                                                              </t>
    </r>
    <r>
      <rPr>
        <sz val="8"/>
        <rFont val="Times New Roman"/>
        <family val="1"/>
      </rPr>
      <t xml:space="preserve">   Онежский район, д. Андозеро</t>
    </r>
  </si>
  <si>
    <r>
      <rPr>
        <sz val="8"/>
        <rFont val="Times New Roman"/>
        <family val="1"/>
      </rPr>
      <t>Муниципальное автономное учреждение дополнительного образования детей</t>
    </r>
    <r>
      <rPr>
        <b/>
        <sz val="8"/>
        <rFont val="Times New Roman"/>
        <family val="1"/>
      </rPr>
      <t xml:space="preserve"> «Детский оздоровительный  лагерь «Буревестник»</t>
    </r>
    <r>
      <rPr>
        <sz val="8"/>
        <rFont val="Times New Roman"/>
        <family val="1"/>
      </rPr>
      <t xml:space="preserve">                                                             Плесецкий район, с. Федово</t>
    </r>
  </si>
  <si>
    <t>г. Вельск, ул. Дзержинского, д. 138,                                                тел. (818 36) 2-97-73, http://вскоши29.рф</t>
  </si>
  <si>
    <t>Юридический адрес: 165673 Архангельская область, Вилегодский район, с. Никольск, ул. Школьная, 13"а",                                                                                          тел. 8(818 43) 4-35-44,                      4-35-42. Фактический адрес: с. Никольск, ул. Октябрьская, д. 9,                                                      тел. 8(818 43) 4-37-41.                                         Эл. адрес: nikolobr@yandex.ru</t>
  </si>
  <si>
    <t>06.06. - 19.06.2016                                  (14 дней)</t>
  </si>
  <si>
    <t xml:space="preserve">Лагерь находится в сосновом бору.  Выраженный оздоровительный эффект в 2015 году получили 88 %  детей.  </t>
  </si>
  <si>
    <t>Дети размещаются в стационарных деревянных корпусах в комнатах по 7 человек, санузел -на территории лагеря. Питание  5-ти разовое. Безопасность: ограждение территории по периметру, наличие круглосуточной охраны, пропускного режима. Организация досуга: наличие кинозала, библиотеки, игровых комнат,  летней эстрады,  аттракционов. Спорт: наличие площадок для волейбола, баскетбола, бадбинтона, тенниса, футбольного поля,басейна, беговой дорожки. Имеется бассейна на 15 чел.</t>
  </si>
  <si>
    <t>Дети размещаются в стационарных корпусах по 4 человека в комнате, санузел - в номере. Питание 5-ти разовое.Безопасность: ограждение территории по периметру, наличие круглосуточной охраны, пропускного режима. Авторская творческо-развлекательная программа, современные мастер-классы и творческие мастерские. Организуются спортивные мероприятия, экскурсии, командообразующие программы.</t>
  </si>
  <si>
    <t>165230  Арх. область, Устьянский р-н, МО «Шангальское», д. Бережная, ул. Восточная, д. 13, стр.1. Фактический адрес: Арх. область, Устьянский р-н,           п. Октябрьский, ул. Магистральная, 13. Тел/факс:8(818-55) 5-11-68</t>
  </si>
  <si>
    <r>
      <rPr>
        <sz val="8"/>
        <rFont val="Times New Roman"/>
        <family val="1"/>
      </rPr>
      <t xml:space="preserve">Муниципальное бюджетное общеобразовательное учреждение "Октябрьская средняя общеобразовательная школа № 2"  структурное подразделение  «Устьянский детско-юношеский Центр» 
</t>
    </r>
    <r>
      <rPr>
        <b/>
        <sz val="8"/>
        <rFont val="Times New Roman"/>
        <family val="1"/>
      </rPr>
      <t xml:space="preserve">Детский оздоровительный лагерь «Колос»                                            </t>
    </r>
    <r>
      <rPr>
        <sz val="8"/>
        <rFont val="Times New Roman"/>
        <family val="1"/>
      </rPr>
      <t xml:space="preserve"> Устьянский район, д. Ульяновская 
</t>
    </r>
  </si>
  <si>
    <t>Лагерь располагается в сосновом бору на берегу лесной реки Кокшеньги. Выраженный оздоровительный эффект в 2015 году получили 68 %. детей. Маршрут проезда: поездом до ст. Костылево, далее - автобусом по согласованию с администрацией лагеря.</t>
  </si>
  <si>
    <t xml:space="preserve">Дети размещаются в одноэтажных деревянных корпусах по 4-12 человек в комнате, санузел - на территории лагеря.  Питание - 5-ти разовое. Безопасность: ограждение по периметру, круглосуточная охрана. Организация досуга: наличие площадок для волейбола и баскетбола, кинозала, игровых комнат, клуба. Проводятся досуговые и спортивные мероприятия, профилактические беседы, кружковая деятельность. Запланированы экскурсии, туристические походы. </t>
  </si>
  <si>
    <t xml:space="preserve">Лагерь находится на берегу реки Устья в сосновом бору. Выраженный оздоровительный эффект в 2015 году получили 98% детей. Маршрут проезда: поездом до ст. Костылево. </t>
  </si>
  <si>
    <t>Устьянский район, п/о Шангалы, д. Малиновка,                               (818 55) 5-11-62, эл. адрес:  ystdush@rambler.ru                http://ydysh.edusite.ru</t>
  </si>
  <si>
    <r>
      <t xml:space="preserve">Муниципальное бюджетное образовательное учреждение «Устьянская средняя общеобразовательная школа»
</t>
    </r>
    <r>
      <rPr>
        <b/>
        <sz val="8"/>
        <rFont val="Times New Roman"/>
        <family val="1"/>
      </rPr>
      <t>загородный стационарный  оздоровительный лагерь</t>
    </r>
    <r>
      <rPr>
        <sz val="8"/>
        <rFont val="Times New Roman"/>
        <family val="1"/>
      </rPr>
      <t xml:space="preserve">                              </t>
    </r>
    <r>
      <rPr>
        <b/>
        <sz val="8"/>
        <rFont val="Times New Roman"/>
        <family val="1"/>
      </rPr>
      <t xml:space="preserve">"Усадьба Ломоноса"                                                          </t>
    </r>
    <r>
      <rPr>
        <sz val="8"/>
        <rFont val="Times New Roman"/>
        <family val="1"/>
      </rPr>
      <t xml:space="preserve">Устьянский район, д. Дубровская
</t>
    </r>
  </si>
  <si>
    <t>2</t>
  </si>
  <si>
    <t>Выраженный оздоровительный эффект в 2015 году составил 98 %. Маршрут проезда: Шангалы - д. Дубровская - Шангалы автотранспортом. Профильная смена организуется для детей в возрасте от 10 до 17 лет (включительно).</t>
  </si>
  <si>
    <t>165230,  Арх. область, Устьянский район, д. Дубровская, ул. Орловская , д. 23/1, ул. Сондемская, д. 22 Телефон/факс: 8-(818-55)-5-45-09 эл.адрес: ustschool@bk.ru</t>
  </si>
  <si>
    <t xml:space="preserve">ООО "Спортивно-оздоровительный комплекс "Малиновка"               </t>
  </si>
  <si>
    <r>
      <t xml:space="preserve">Детский оздоровительный лагерь </t>
    </r>
    <r>
      <rPr>
        <b/>
        <sz val="8"/>
        <rFont val="Times New Roman"/>
        <family val="1"/>
      </rPr>
      <t xml:space="preserve">"Территория NEXT: Малиновка"                       </t>
    </r>
    <r>
      <rPr>
        <sz val="8"/>
        <rFont val="Times New Roman"/>
        <family val="1"/>
      </rPr>
      <t xml:space="preserve"> Устьянский район, в 500 км к югу от                        г. Архангельска</t>
    </r>
  </si>
  <si>
    <t>7</t>
  </si>
  <si>
    <t>г. Архангельск,                         ул. Попова, д. 14, оф. 132                         тел. (8182) 200-900,                       8-960-0020-900 эл. адрес: skazka.29@bk.ru</t>
  </si>
  <si>
    <t xml:space="preserve">Устьянский район,                 п. Октябрьский, ул. Заводская, 25а, тел.                                      (818 55) 5-15-77 эл. адрес: malinovka29@bk.ru                 </t>
  </si>
  <si>
    <t>02.11. - 08.11.2016</t>
  </si>
  <si>
    <t>24.12. - 30.12.2016</t>
  </si>
  <si>
    <t>Дети размещаются в благоустроенных коттеджах по 4-5 человек в комнате. Питание - 5-ти разовое. Безопасность: ограждение по периметру, круглосуточная охрана, пропускной режим. Организация досуга: наличие площадок для волейбола, баскетбола, бадбинтона, беговой дорожки, футбольного поля, кинозала, библиотеки, игровых комнат, сценической площадки с гримерными. Реализуются программы: 1+ - "Дивергент. Постижение тайны",  I  смена - "Школа начинается с каникул", III смена - "Планета NEXT", IV смена - "Коммунарский сбор", V смена - "Интеллектуальное казино", VI смена - "Школа сноуборда и горных лыж"</t>
  </si>
  <si>
    <t>16842,00/19300,00</t>
  </si>
  <si>
    <t>Лагерь находится в сосновом бору.   Выраженный оздоровительный эффект в 2015 году получил 91 % детей. Маршрут проезда: от г. Архангельска и г. Северодвинская организованно автотранспортом, теплоходом (по согласованию с администрацией лагеря).</t>
  </si>
  <si>
    <r>
      <rPr>
        <sz val="8"/>
        <rFont val="Times New Roman"/>
        <family val="1"/>
      </rPr>
      <t xml:space="preserve">Частное учреждение                               </t>
    </r>
    <r>
      <rPr>
        <b/>
        <sz val="8"/>
        <rFont val="Times New Roman"/>
        <family val="1"/>
      </rPr>
      <t xml:space="preserve">Оздоровительный лагерь «Альтаир»                                                      </t>
    </r>
    <r>
      <rPr>
        <sz val="8"/>
        <rFont val="Times New Roman"/>
        <family val="1"/>
      </rPr>
      <t xml:space="preserve">   Шенкурский район, д. Кроминская</t>
    </r>
  </si>
  <si>
    <t>163000, г. Архангельск, просп. Ломоносова, 209,  оф. 304, тел. (8182) 65-52-97, 165160, Архангельская обл., Шенкурский район,                                 д. Кроминская эл. адрес: olaltair@mail.ru</t>
  </si>
  <si>
    <t>Лагерь расположен вблизи реки Вага.  Выраженный оздоровительный эффект в 2015 году получил  71 % детей. Организация проезда осуществляется автобусами по маршруту  Архангельск - ДОЛ "Альтаир" - Архангельск.</t>
  </si>
  <si>
    <r>
      <t xml:space="preserve">Государственное бюджетное образовательное учреждение Архангельской области для детей-сирот и детей, оставшихся без попечения родителей, «Ровдинский детский-дом»
</t>
    </r>
    <r>
      <rPr>
        <b/>
        <sz val="8"/>
        <rFont val="Times New Roman"/>
        <family val="1"/>
      </rPr>
      <t>лагерь отдыха «Лунки»</t>
    </r>
    <r>
      <rPr>
        <sz val="8"/>
        <rFont val="Times New Roman"/>
        <family val="1"/>
      </rPr>
      <t xml:space="preserve">
 Шенкурский район, д. Акулонаволоцкая</t>
    </r>
  </si>
  <si>
    <t xml:space="preserve"> Лагерь для детей-сирот и детей, оставшихся без попечения родителей, воспитанников Ровдинского детского дома. Лагерь расположен в зоне соснового бора на берегу реки. Выраженный оздоровительный эффект в 2015 году получил 93,5 % детей. </t>
  </si>
  <si>
    <r>
      <t xml:space="preserve">ОАО "Быт" </t>
    </r>
    <r>
      <rPr>
        <sz val="8"/>
        <rFont val="Times New Roman"/>
        <family val="1"/>
      </rPr>
      <t xml:space="preserve">Детский оздоровительный лагерь на базе санатория-профилактория </t>
    </r>
    <r>
      <rPr>
        <b/>
        <sz val="8"/>
        <rFont val="Times New Roman"/>
        <family val="1"/>
      </rPr>
      <t xml:space="preserve">«Жемчужина Севера»                                    </t>
    </r>
    <r>
      <rPr>
        <sz val="8"/>
        <rFont val="Times New Roman"/>
        <family val="1"/>
      </rPr>
      <t xml:space="preserve">  г. Новодвинск, ул. Советов, д. 2</t>
    </r>
  </si>
  <si>
    <t>г. Новодвинск, ул. Фронтовых бригад,                д. 15, корп. 2,                            тел. (818 52) 4-45-53,                     4-46-00, эл. адрес: byt@atnet.ru               http://www.byt-servis.ru</t>
  </si>
  <si>
    <t>Лагерь находится в парковой зоне на берегу реки Северная Двина. Вырвженный оздоровительный эффект в 2015 году получили 95,5%. детей. Маршрут проезда: до г. Новодвинск.</t>
  </si>
  <si>
    <r>
      <t xml:space="preserve">Государственное бюджетное образовательное учреждение Архангельской области для детей-сирот и детей, оставшихся без попечения родителей, «Коряжемский детский дом-школа»                                                                                </t>
    </r>
    <r>
      <rPr>
        <b/>
        <sz val="8"/>
        <rFont val="Times New Roman"/>
        <family val="1"/>
      </rPr>
      <t>База отдыха «Березка»</t>
    </r>
    <r>
      <rPr>
        <sz val="8"/>
        <rFont val="Times New Roman"/>
        <family val="1"/>
      </rPr>
      <t xml:space="preserve">                                  ПК 0+800 автодороги Ватса-Дурницыно - Козьмино                                  </t>
    </r>
  </si>
  <si>
    <t xml:space="preserve"> Устьянский район, п. Кононовская,                          ул. Школьная, д. 5                            тел. (818 55) 5-57-25 http://oktdetdom.ucoz.ru</t>
  </si>
  <si>
    <t xml:space="preserve">Всего за 2016 год: </t>
  </si>
  <si>
    <r>
      <rPr>
        <sz val="8"/>
        <rFont val="Times New Roman"/>
        <family val="1"/>
      </rPr>
      <t>Обособленное структурное подразделение</t>
    </r>
    <r>
      <rPr>
        <b/>
        <sz val="8"/>
        <rFont val="Times New Roman"/>
        <family val="1"/>
      </rPr>
      <t xml:space="preserve"> «Сосновка» </t>
    </r>
    <r>
      <rPr>
        <sz val="8"/>
        <rFont val="Times New Roman"/>
        <family val="1"/>
      </rPr>
      <t>государственного автономного учреждения здравоохранения Архангельской области «Санаторий «Сольвычегодск»  г. Вельск, ул. Сосновка-13</t>
    </r>
  </si>
  <si>
    <r>
      <t xml:space="preserve">2                            </t>
    </r>
    <r>
      <rPr>
        <sz val="8"/>
        <color indexed="10"/>
        <rFont val="Times New Roman"/>
        <family val="1"/>
      </rPr>
      <t>с лечением</t>
    </r>
  </si>
  <si>
    <t>Проживание в 2-3 местных номерах со всеми удобствами. На территории санатория имеется  волейбольная площадка, столы для настольного тенниса, кинозал, игровые и кружковые комнаты. Организованы спортивные мероприятия, профилактические беседы, кружковая деятельность. Запланированы экскурсии, туристические походы.</t>
  </si>
  <si>
    <r>
      <t xml:space="preserve">15                                  </t>
    </r>
    <r>
      <rPr>
        <sz val="8"/>
        <color indexed="10"/>
        <rFont val="Times New Roman"/>
        <family val="1"/>
      </rPr>
      <t>с лечением</t>
    </r>
  </si>
  <si>
    <r>
      <rPr>
        <sz val="8"/>
        <rFont val="Times New Roman"/>
        <family val="1"/>
      </rPr>
      <t xml:space="preserve">Лечебно-профилактическое учреждение </t>
    </r>
    <r>
      <rPr>
        <b/>
        <sz val="8"/>
        <rFont val="Times New Roman"/>
        <family val="1"/>
      </rPr>
      <t xml:space="preserve">Санаторий «Солониха»                                                                              </t>
    </r>
    <r>
      <rPr>
        <sz val="8"/>
        <rFont val="Times New Roman"/>
        <family val="1"/>
      </rPr>
      <t>Красноборский район, д. Курорт Солониха</t>
    </r>
  </si>
  <si>
    <r>
      <t xml:space="preserve">10                                 </t>
    </r>
    <r>
      <rPr>
        <sz val="8"/>
        <color indexed="10"/>
        <rFont val="Times New Roman"/>
        <family val="1"/>
      </rPr>
      <t>с лечением</t>
    </r>
  </si>
  <si>
    <t>02.12. - 22.12.2016</t>
  </si>
  <si>
    <r>
      <t xml:space="preserve">6                               </t>
    </r>
    <r>
      <rPr>
        <sz val="8"/>
        <color indexed="10"/>
        <rFont val="Times New Roman"/>
        <family val="1"/>
      </rPr>
      <t>без лечения</t>
    </r>
  </si>
  <si>
    <r>
      <t xml:space="preserve">2                                     </t>
    </r>
    <r>
      <rPr>
        <sz val="8"/>
        <color indexed="10"/>
        <rFont val="Times New Roman"/>
        <family val="1"/>
      </rPr>
      <t>без лечения</t>
    </r>
  </si>
  <si>
    <t>г.Архангельск,                           пл. Ленина, 4,                                       тел. (8182) 21-05-05,                      475-485 эл. адерс: pilgrimt@mail.ru    http://piligrim29.com</t>
  </si>
  <si>
    <r>
      <rPr>
        <sz val="8"/>
        <rFont val="Times New Roman"/>
        <family val="1"/>
      </rPr>
      <t xml:space="preserve">Государственное бюджетное учреждение здравоохранения Архангельской области </t>
    </r>
    <r>
      <rPr>
        <b/>
        <sz val="8"/>
        <rFont val="Times New Roman"/>
        <family val="1"/>
      </rPr>
      <t>«Детский санаторий «Лесная поляна»</t>
    </r>
    <r>
      <rPr>
        <sz val="8"/>
        <rFont val="Times New Roman"/>
        <family val="1"/>
      </rPr>
      <t xml:space="preserve">                      г. Мирный, ул. Заозерная, 26</t>
    </r>
  </si>
  <si>
    <t>г. Мирный,                                    ул. Заозерная, 26,                         тел. (818 34) 5-09-50 эл. адрес: LP53281@mail.ru</t>
  </si>
  <si>
    <r>
      <rPr>
        <sz val="8"/>
        <rFont val="Times New Roman"/>
        <family val="1"/>
      </rPr>
      <t xml:space="preserve">Учреждение </t>
    </r>
    <r>
      <rPr>
        <b/>
        <sz val="8"/>
        <rFont val="Times New Roman"/>
        <family val="1"/>
      </rPr>
      <t>«Санаторий-Профилакторий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«Поморье»                                                                  </t>
    </r>
    <r>
      <rPr>
        <sz val="8"/>
        <rFont val="Times New Roman"/>
        <family val="1"/>
      </rPr>
      <t>г. Онега, ул. Правды, 3</t>
    </r>
  </si>
  <si>
    <t xml:space="preserve">Всего по лагерям при санаториях за 2016 год: </t>
  </si>
  <si>
    <r>
      <t xml:space="preserve">5                                  </t>
    </r>
    <r>
      <rPr>
        <sz val="8"/>
        <color indexed="10"/>
        <rFont val="Times New Roman"/>
        <family val="1"/>
      </rPr>
      <t>с лечением</t>
    </r>
  </si>
  <si>
    <t>г. Онега, ул. Правды, 3, тел. (818 39) 7-78-99 sppomorie@gmail.com</t>
  </si>
  <si>
    <t>Красноборский район,           д. Курорт Солониха,                   тел. (818 40) 3-27-47,                             3-27-17, эл. адрес: solonixa@mail.ru  http://solonixa.ru</t>
  </si>
  <si>
    <r>
      <t xml:space="preserve">4                                    </t>
    </r>
    <r>
      <rPr>
        <sz val="8"/>
        <color indexed="10"/>
        <rFont val="Times New Roman"/>
        <family val="1"/>
      </rPr>
      <t>без лечения</t>
    </r>
  </si>
  <si>
    <t>12.07. - 29.07.2016              (18 дней)</t>
  </si>
  <si>
    <t>18 342,00                        (частичные удобства)</t>
  </si>
  <si>
    <t>19 347,00                                 (санузел на этаже)</t>
  </si>
  <si>
    <t>20 342,00                              (новый корпус)</t>
  </si>
  <si>
    <t>20 342,00                        (частичные удобства)</t>
  </si>
  <si>
    <t>21 342,00                                 (санузел на этаже)</t>
  </si>
  <si>
    <t>22 342,00                              (новый корпус)</t>
  </si>
  <si>
    <t>п. Коноша, пр.Октябрьский, 24, тел.: 8(921)088-12-13                тел.-факс (818-58) 2-22-85                       п. Коноша,                                     ул. Советская,                                               д. 35, кв. 46,                                           эл. адрес: sgavrilov78@mail.ru, greenglade29@mail.ru http://zelenaya-polyana.ru</t>
  </si>
  <si>
    <t>г.Архангельск, ул. Чумбарова-Лучинского, д. 39, оф.28,                                       тел. (8182) 20-80-10, эл. адрес: 7knt@mail.ru  http://www.semcont.ru</t>
  </si>
  <si>
    <t>г.Архангельск, ул. Чумбарова-Лучинского,            д. 39, оф. 28,                                       тел. (8182) 20-80-10 эл. адрес: 7knt@mail.ru  http://www.semcont.ru</t>
  </si>
  <si>
    <t>22.06. - 12.07.2016                         (21 день)</t>
  </si>
  <si>
    <t>19.07. - 08.08.2016                                (21 день)</t>
  </si>
  <si>
    <t>27.03. - 30.03.2016                                (7 дней)</t>
  </si>
  <si>
    <t>28.03. - 01.04.2016                               (5 дней)</t>
  </si>
  <si>
    <t>22.06. - 12.07.2016                        (21 день)</t>
  </si>
  <si>
    <t>19.07. - 08.08.2016                                 (21 день)</t>
  </si>
  <si>
    <t>18 500,00                                                  (программа "Лето с английским и "Туризм")</t>
  </si>
  <si>
    <t>21 000,00                                                  (программа "Лето с английским и "Туризм")</t>
  </si>
  <si>
    <t>г. Архангельск,                 просп. Новгородский, д. 160, каб. 211,  тел.  (8182) 28-79-96,  65-80-77 эл.адрес: edemseverartek@yandex.ru http://www.severartek.ru</t>
  </si>
  <si>
    <t xml:space="preserve">Вельский район,                                     д. Ереминская,                           д. 20,                                               тел. (818-36) 5-24-22,                      6-21-82  http://orlenok.edusite.ru
</t>
  </si>
  <si>
    <t xml:space="preserve"> с.Красноборск,                          ул. Гагарина, 47а,                          тел. (818 40) 2-16-83,                  3-15-33                                                  эл. адрес: knosh@yandex.ru</t>
  </si>
  <si>
    <t>Лагерь для детей-сирот и детей, оставшихся без попечения родителей, воспитанников Октябрьского детского дома. Проезд автотранспотром детского дома. Выраженный оздоровительный эффект в 2015 году получили 100 % детей.</t>
  </si>
  <si>
    <r>
      <t xml:space="preserve">Государственное бюджетное образовательное учреждение Архангельской области для детей-сирот и детей, оставшихся без попечения родителей,                                                </t>
    </r>
    <r>
      <rPr>
        <b/>
        <sz val="8"/>
        <color indexed="8"/>
        <rFont val="Times New Roman"/>
        <family val="1"/>
      </rPr>
      <t xml:space="preserve">«Октябрьский детский дом»                                                         </t>
    </r>
    <r>
      <rPr>
        <sz val="8"/>
        <color indexed="8"/>
        <rFont val="Times New Roman"/>
        <family val="1"/>
      </rPr>
      <t>Устьянский район, д. Кононовская</t>
    </r>
  </si>
  <si>
    <t>05.06 . - 11.06.2016                           (7 дней)</t>
  </si>
  <si>
    <t>19.06. - 25.06.2016                        (7 дней)</t>
  </si>
  <si>
    <t>03.07. - 09.07.2016                         (7 дней)</t>
  </si>
  <si>
    <t>17.07. - 23.07.2016                           (7 дней)</t>
  </si>
  <si>
    <t>05.06. - 18.06.2016                           (14 дней)</t>
  </si>
  <si>
    <t>19.06. - 02.07.2016                           (14 дней)</t>
  </si>
  <si>
    <t>03.07. - 16.07.2016                           (14 дней)</t>
  </si>
  <si>
    <t>17.07. - 30.07.2016                      (14 дней)</t>
  </si>
  <si>
    <t>г.Архангельск, пр.Троицкий, 52, оф.1117,                           тел. (8182) 21-42-96;                        эл. адрес: travelclub@trcl.ru               http://www.trcl.ru</t>
  </si>
  <si>
    <t>Архангельская область, Котласский район, г. Сольвычегодск, ул.Урицкого, 1 "а",                       тел. (818 37) 7-91-75                эл. адрес: manager@kurortsol.ru  http://kurortsol.ru</t>
  </si>
  <si>
    <t>г. Новодвинск</t>
  </si>
  <si>
    <t>28.03. - 03.04.2016                   (7 дней)</t>
  </si>
  <si>
    <t>28.03. - 03.04.2016                               (7 дней)</t>
  </si>
  <si>
    <t>01.06. - 18.06.2016                          (18 дней)</t>
  </si>
  <si>
    <t>01.06. - 18.06.2016                      (18 дней)</t>
  </si>
  <si>
    <t xml:space="preserve">14.06. - 03.07.2016                   (20 дней) </t>
  </si>
  <si>
    <t>14.06. - 03.07.2016                (20 дней)</t>
  </si>
  <si>
    <t>05.07. - 22.07.2016                   (18 дней)</t>
  </si>
  <si>
    <t>05.07. - 22.07.2016                        (18 дней)</t>
  </si>
  <si>
    <t>26.07. - 12.08.2016              (18 дней)</t>
  </si>
  <si>
    <t>02.11. - 08.11.2016                  (7 дней)</t>
  </si>
  <si>
    <t>24.12. - 30.12.2016              (7 дней)</t>
  </si>
  <si>
    <t>Шенкурский район,                             с. Ровдино, ул. Первомайская, д. 2,                      тел. (818 51) 4-21-40, 4-21-49 эл. адрес: rovdinidd@yandex.ru</t>
  </si>
  <si>
    <t>20.06. - 11.07.2016                         (22 дня)</t>
  </si>
  <si>
    <t>12.07. - 02.08.2016                       (22 дня)</t>
  </si>
  <si>
    <t>03.08. - 25.08.2016                         (23 дня)</t>
  </si>
  <si>
    <t>02.06. - 22.06.2016                           (21 день)</t>
  </si>
  <si>
    <t>24.06. - 14.07.2016                    (21 день)</t>
  </si>
  <si>
    <t>16.07. - 05.08.2016                          (21 день)</t>
  </si>
  <si>
    <t xml:space="preserve">07.08. - 27.08.2016                      (21 день) </t>
  </si>
  <si>
    <t>20.06. - 10.07.2016                         (21 день)</t>
  </si>
  <si>
    <t>13.07. - 02.08.2016                       (21 день)</t>
  </si>
  <si>
    <t>05.08. - 25.08.2016                        (21 день)</t>
  </si>
  <si>
    <t>01.06. - 21.06.2016                (21 день)</t>
  </si>
  <si>
    <t>22.06. - 12.07.2016                (21 день)</t>
  </si>
  <si>
    <t>13.07. - 02.08.2016                         (21 день)</t>
  </si>
  <si>
    <t>165210  Арх. область, Устьянский район,                 п. Октябрьский, ул. Ленина,            д. 26 "а",                                                  тел. 8(818 55) 5-11-68,            эл. адрес: shapiorova@yandex.ru</t>
  </si>
  <si>
    <t>24.06. - 11.07.2016                          (18 дней)</t>
  </si>
  <si>
    <t>13.07. - 30.07.2016                        (18 дней)</t>
  </si>
  <si>
    <t>г. Онега, ул. Гутина, д. 2,                          тел. (818 39) 2-93-47, 2-93-46</t>
  </si>
  <si>
    <t>01.07. - 18.07.2016              (18 дней)</t>
  </si>
  <si>
    <t>10.06. - 30.06.2016                               (21 день)</t>
  </si>
  <si>
    <t>02.07. - 22.07.2016                         (21 день)</t>
  </si>
  <si>
    <t>08.08. - 28.08.2016                         (21 день)</t>
  </si>
  <si>
    <t>24.06. - 14.07.2016                  (21 день)</t>
  </si>
  <si>
    <t>16.07. - 05.08.2016                       (21 день)</t>
  </si>
  <si>
    <t>04.06. - 21.06.2016               (18 дней)</t>
  </si>
  <si>
    <t>25.06. - 15.07.2016                      (21 день)</t>
  </si>
  <si>
    <t>19.07. - 08.08.2016                      (21 день)</t>
  </si>
  <si>
    <t>12.08. - 29.08.2016                     (18 дней)</t>
  </si>
  <si>
    <t>07.06. - 27.06.2016                (21 день)</t>
  </si>
  <si>
    <t>04.07. - 24.07.2016                (21 день)</t>
  </si>
  <si>
    <t>29.07. - 18.08.2016                  (21 день)</t>
  </si>
  <si>
    <t>29.10. - 06.11.2016             (9 дней)</t>
  </si>
  <si>
    <t>24.06. - 11.07.2016                       (18 дней)</t>
  </si>
  <si>
    <t>14.07. - 31.07.2016                  (18 дней)</t>
  </si>
  <si>
    <t>г. Онега, пер. Спортивный,                      д.1, стр. 2,                                 тел. (818 39) 7-30-50,                                         эл. адрес dvoreconega@yandex.ru</t>
  </si>
  <si>
    <t>04.06. - 21.06.2016                       (18 дней)</t>
  </si>
  <si>
    <t>07.08. - 24.08.2016             (18 дней)</t>
  </si>
  <si>
    <t>15.07. - 24.07.2016               (10 дней)</t>
  </si>
  <si>
    <t>28.07. - 16.08.2015                   (20 дней)</t>
  </si>
  <si>
    <t>05.08. - 22.08.2016                            (18 дней)</t>
  </si>
  <si>
    <t>23.06. - 10.07.2016                            (18 дней)</t>
  </si>
  <si>
    <t>14.07. - 31.07.2016               (18 дней)</t>
  </si>
  <si>
    <t>08.06. - 28.06.2016                                 (21 день)</t>
  </si>
  <si>
    <t>28.06. - 18.07.2016               (21 день)</t>
  </si>
  <si>
    <t>18.07. - 07.08.2016                         (21 день)</t>
  </si>
  <si>
    <r>
      <rPr>
        <sz val="8"/>
        <rFont val="Times New Roman"/>
        <family val="1"/>
      </rPr>
      <t xml:space="preserve">ГАУ АО  "Центр детского отдыха "Северный Артек"                      Загородный стационарный детский оздоровительный лагерь                           </t>
    </r>
    <r>
      <rPr>
        <b/>
        <sz val="8"/>
        <rFont val="Times New Roman"/>
        <family val="1"/>
      </rPr>
      <t>"Северный Артек"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Холмогорский район, д. Бор       </t>
    </r>
    <r>
      <rPr>
        <b/>
        <sz val="8"/>
        <rFont val="Times New Roman"/>
        <family val="1"/>
      </rPr>
      <t xml:space="preserve"> </t>
    </r>
  </si>
  <si>
    <r>
      <rPr>
        <sz val="8"/>
        <rFont val="Times New Roman"/>
        <family val="1"/>
      </rPr>
      <t>Муниципальное бюджетное учреждение дополнительного образования  «Устьянская специализированная детско-юношеская спортивная  школа олимпийского резерва»                           С</t>
    </r>
    <r>
      <rPr>
        <b/>
        <sz val="8"/>
        <rFont val="Times New Roman"/>
        <family val="1"/>
      </rPr>
      <t xml:space="preserve">портивно-оздоровительный лагерь «Малиновка»       </t>
    </r>
    <r>
      <rPr>
        <sz val="8"/>
        <rFont val="Times New Roman"/>
        <family val="1"/>
      </rPr>
      <t xml:space="preserve">                                              Устьянский район, п/о Шангалы,                  д. Малиновка</t>
    </r>
  </si>
  <si>
    <t>05.08. - 28.08.2016                      (24 дня)</t>
  </si>
  <si>
    <t>01.06. - 21.06.2016                     (21 день)</t>
  </si>
  <si>
    <t>24.06. - 14.07.2016              (21 день)</t>
  </si>
  <si>
    <t>17.07. - 06.08.2016                      (21 день)</t>
  </si>
  <si>
    <t>09.08. - 29.08.2016                         (21 день)</t>
  </si>
  <si>
    <t>30.10. - 06.11.2016              (8 дней)</t>
  </si>
  <si>
    <t>31.12.2016 - 08.01.2017                    (9 дней)</t>
  </si>
  <si>
    <t>01.06. - 23.06.2016                           (23 дня)</t>
  </si>
  <si>
    <t>24.06. - 16.07.2016                 (23 дня)</t>
  </si>
  <si>
    <t>17.07. - 08.08.2016                   (23 дня)</t>
  </si>
  <si>
    <t>09.08. - 31.08.2016                    (23 дня)</t>
  </si>
  <si>
    <t>14.07. - 03.08.2016                           (21 день)</t>
  </si>
  <si>
    <t>05.08. - 25.08.2016                           (21 день)</t>
  </si>
  <si>
    <t>21.07. - 07.08.2016                       (18 дней)</t>
  </si>
  <si>
    <t>24.10. - 30.10.2016             (7 дней)</t>
  </si>
  <si>
    <t>31.10. - 06.11.2016             (7 дней)</t>
  </si>
  <si>
    <t>16.04. - 06.05.2016              (21 день)</t>
  </si>
  <si>
    <t>09.08. - 29.08.2016                      (21 день)</t>
  </si>
  <si>
    <t>05.09. - 25.09.2016              (21 день)</t>
  </si>
  <si>
    <t>27.09. - 17.10.2016             (21 день)</t>
  </si>
  <si>
    <t>19.10. - 08.11.2016                  (21 день)</t>
  </si>
  <si>
    <t>10.11. - 30.11.2016              (21 день)</t>
  </si>
  <si>
    <t>17.07. - 06.08.2016            (21 день)</t>
  </si>
  <si>
    <t>16.04. - 06.05.2016                 (21 день)</t>
  </si>
  <si>
    <t>08.05. - 28.05.2016              (21 день)</t>
  </si>
  <si>
    <t>01.06. - 21.06.2016               (21 день)</t>
  </si>
  <si>
    <t>18.07. - 07.08.2016             (21 день)</t>
  </si>
  <si>
    <t>24.06. - 14.07.2016                (21 день)</t>
  </si>
  <si>
    <t>13.01. - 03.02.2016               (21 день)</t>
  </si>
  <si>
    <t>05.02. - 25.02.2016                   (21 день)</t>
  </si>
  <si>
    <t>29.02. - 20.03.2016               (21 день)</t>
  </si>
  <si>
    <t>23.03. - 12.04.2016                     (21 день)</t>
  </si>
  <si>
    <t>10.05. - 30.05.2016                  (21 день)</t>
  </si>
  <si>
    <t>02.06. - 22.06.2016             (21 день)</t>
  </si>
  <si>
    <t>18.07. - 07.08.2016              (21 день)</t>
  </si>
  <si>
    <t>09.08. - 29.08.2016             (21 день)</t>
  </si>
  <si>
    <t>04.09. - 24.09.2016             (21 день)</t>
  </si>
  <si>
    <t>26.09. - 16.10.2016                     (21 день)</t>
  </si>
  <si>
    <t>20.10. - 09.11.2016               (21 день)</t>
  </si>
  <si>
    <t>14.11. - 04.12.2016               (21 день)</t>
  </si>
  <si>
    <t>07.12. - 27.12.2016                                                                 (21 день)</t>
  </si>
  <si>
    <t>Котласский район, г. Сольвычегодск, ул. Урицкого, 1 "а",                       тел. (818 37) 7-91-75,                   (818 36) 7-91-75 эл. адрес: manager@kurortsol.ru  http://kurortsol.ru</t>
  </si>
  <si>
    <t>13.01. - 03.02.2016             (21 день)</t>
  </si>
  <si>
    <t>05.02. - 25.02.2016                (21 день)</t>
  </si>
  <si>
    <t>12.01 . - 01.02.2016                   (21 день)</t>
  </si>
  <si>
    <t>04.02. - 24.02.2016                                   (21 день)</t>
  </si>
  <si>
    <t>26.02. - 18.03.2016                    (21 день)</t>
  </si>
  <si>
    <t>22.03. - 11.04.2016                   (21 день)</t>
  </si>
  <si>
    <t>14.04. - 04.05.2016                      (21 день)</t>
  </si>
  <si>
    <t>06.05. - 26.05.2016                    (21 день)</t>
  </si>
  <si>
    <t>19.07. - 08.08.2016                (21 день)</t>
  </si>
  <si>
    <t>11.08. - 31.08.2016                 (21 день)</t>
  </si>
  <si>
    <t>05.09. - 25.09.2016             (21 день)</t>
  </si>
  <si>
    <t>28.09. - 18.10.2016            (21 день)</t>
  </si>
  <si>
    <t>21.10. - 11.11.2016             (21 день)</t>
  </si>
  <si>
    <t>14.11. - 05.12.2016                 (21 день)</t>
  </si>
  <si>
    <t>08.12. - 28.12.2016                                                              (21 день)</t>
  </si>
  <si>
    <r>
      <rPr>
        <sz val="8"/>
        <rFont val="Times New Roman"/>
        <family val="1"/>
      </rPr>
      <t xml:space="preserve">Государственное автономное учреждение здравоохранения Архангельской области </t>
    </r>
    <r>
      <rPr>
        <b/>
        <sz val="8"/>
        <rFont val="Times New Roman"/>
        <family val="1"/>
      </rPr>
      <t xml:space="preserve">«Санаторий «Сольвычегодск»                                  </t>
    </r>
    <r>
      <rPr>
        <sz val="8"/>
        <rFont val="Times New Roman"/>
        <family val="1"/>
      </rPr>
      <t xml:space="preserve">                  г. Сольвычегодск,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ул. Загородная, д. 10</t>
    </r>
  </si>
  <si>
    <t>Краснодарский край</t>
  </si>
  <si>
    <t>Наименование организатора отдыха</t>
  </si>
  <si>
    <t>Адрес, телефон организатора отдыха</t>
  </si>
  <si>
    <t>иные</t>
  </si>
  <si>
    <t xml:space="preserve">ОАО "ЦС "Звездочка" </t>
  </si>
  <si>
    <t>г. Северодвинск,                         пр. Машиностроителей,                                           д. 12,                                            тел. (8184) 59-60-73,                  59-61-09, 59-61-70</t>
  </si>
  <si>
    <t>02.06. - 22.06.2016</t>
  </si>
  <si>
    <t>24.06. - 14.07.2016</t>
  </si>
  <si>
    <t>16.07. - 05.08.2016</t>
  </si>
  <si>
    <t>07.08. - 27.08.2016</t>
  </si>
  <si>
    <t>Дети размещаются в стационарных кирпичных корпусах по 4-10 человек, санузел -в номере или на этаже. Питание  5-ти разовое. Безопасность: ограждение территории по периметру, наличие круглосуточной охраны, пропускного режима. Организация досуга: наличие кинозала, библиотеки, игровых комнат (кружки: ИЗО, умелые ручки, компьютерный клуб), актового зала,  летней эстрады, . Спорт: наличие площадок для волейбола, баскетбола, бадбинтона,  футбольного поля, беговой дорожки, спортивно-игрового комплекса.</t>
  </si>
  <si>
    <t>Организация  проезда осуществляется профсоюзной организацией ОАО "ЦС "Звездочка": поездом по маршруту Архангельск - Тоннельная - Архангельск, автотранспортом по маршруту Тоннельная - ЛОК "Звездочка-Юг" - Тоннельная.</t>
  </si>
  <si>
    <t>21 день</t>
  </si>
  <si>
    <t>г.Архангельск,                             ул. Чумбарова-Лучинского, 39,                                        оф. 28,                                       тел. (8182) 20-80-10,                     e-mail: 7knt@mail.ru</t>
  </si>
  <si>
    <t>07.06. - 27.06.2016</t>
  </si>
  <si>
    <t>27.06. - 17.07.2016</t>
  </si>
  <si>
    <t>17.07. - 06.08.2016</t>
  </si>
  <si>
    <t>06.08. - 26.08.2016</t>
  </si>
  <si>
    <t>Архангельская территориальная (областная) организация профсоюза работников АПК</t>
  </si>
  <si>
    <t>Архангельск,                                       пр. Троицкий, 39, оф. 41,    тел. (8182) 20-85-21,                                                        e-mail: arhprof1@yandex.ru</t>
  </si>
  <si>
    <t>22.06. - 12.07.2016</t>
  </si>
  <si>
    <t>12.07. - 01.08.2016</t>
  </si>
  <si>
    <t>01.08. - 21.08.2016</t>
  </si>
  <si>
    <t>Организация проезда осуществляется Архангельской территориальной (областной) организацией профсоюза работников АПК. Маршрут проезда: поездом по маршруту Архангельск - Анапа   - Архангельск, автотранспортом по маршруту Анапа  - ЛОК "Звездочка-Юг" - Анапа</t>
  </si>
  <si>
    <t>Адрес, телефон  организатора отдыха</t>
  </si>
  <si>
    <t>иная</t>
  </si>
  <si>
    <t xml:space="preserve">г.Архангельск, просп.Троицкий, 52, оф.1117, 1119,                           тел. (8182) 21-42-96;                       20-59-29, 28-68-06,                           e-mail: travelclub@trcl.ru </t>
  </si>
  <si>
    <t>Дети размещаются в стационарном корпусе в комнатах по 2-4 человека, санузел -в номере. Питание  5-ти разовое. Безопасность: ограждение территории по периметру, наличие круглосуточной охраны, пропускного режима, кнопки тревожной сигнализации, автоматической пожарной сигнализации.Организация досуга: наличие кинозала, библиотеки, игровых комнат,  летней эстрады, открытого и крытого бассейнов. Спорт: наличие площадок для волейбола, баскетбола, бадбинтона, тенниса, футбольного поля, теннисного корта, стадиона. детского спортивного городка.</t>
  </si>
  <si>
    <t xml:space="preserve">Организация проезда осуществляется  ООО "Трэвел Клуб"  (поездом по маршруту Архангельск - Анапа - Архангельск, автобусами по маршруту  Анапа  - ДОЛ "ВИТА" - Анапа) </t>
  </si>
  <si>
    <t>21 день / 19 дней</t>
  </si>
  <si>
    <t>41 200,00/ 38 000,00</t>
  </si>
  <si>
    <t>Дети размещаются в стационарных корпусах  в комнатах по 4-6 человек, санузел - на этаже (на блок). Питание  5-ти разововое. Безопасность: ограждение территории по периметру, наличие круглосуточной охраны, пропускной режим. Организация досуга: наличие кинозала, библиотеки, игровых комнат, летней эстрады. Спорт: наличие площадок для игры в волейбол, баскетбол, бадбинтон, настольный теннис, футбольного поля, бассейна.  Реализуется авторская программа "УЛЕТНЫЕ КАНИКУЛЫ"</t>
  </si>
  <si>
    <t xml:space="preserve">Организация проезда осуществляется  ООО "Трэвел Клуб"  (поездом по маршруту Архангельск - Анапа - Архангельск, автобусами по маршруту  Анапа  - ДОЛ "Ласковый берег" - Анапа) </t>
  </si>
  <si>
    <t>санузел на этаже -                          26 500,00</t>
  </si>
  <si>
    <t>санузел на блок -                          28 500,00</t>
  </si>
  <si>
    <t>Дети размещаются в стационарных корпусах  в комнатах по 4 человека, санузел - в номере. Питание  5-ти разововое. Безопасность: ограждение территории по периметру, наличие круглосуточной охраны, пропускной режим. Организация досуга: наличие кинозала, библиотеки, игровых комнат, летней эстрады. Спорт: наличие площадок для игры в волейбол, баскетбол, бадбинтон, настольный теннис, футбольного поля, спортивного комплекса (залы для гандбола, волейбола, минифутбола, занятий боевыми искусствами, тренажерный зал и т.д.), танцевального зала.</t>
  </si>
  <si>
    <t xml:space="preserve">Организация проезда осуществляется  ООО "Трэвел Клуб"  (поездом по маршруту Архангельск - Анапа - Архангельск, автобусами по маршруту  Анапа  - ДОЛ "Энергетик" - Анапа) </t>
  </si>
  <si>
    <t xml:space="preserve">ГАУ АО "Центр детского отдыха "Северный Артек"                 </t>
  </si>
  <si>
    <t xml:space="preserve">г. Архангельск, просп. Новгородский, д.160,                      каб 211-212,                                       тел. (8182) 65-80-77,                        28-79-96,                                      e-mail: edemseverartek@yandex.ru </t>
  </si>
  <si>
    <t>23.06. - 13.07.2016</t>
  </si>
  <si>
    <t>Дети размещаются в стационарном корпусе в комнатах по 3-4 человека, санузел -в номере. Питание  5-ти разовое.  Безопасность: ограждение территории по периметру, наличие круглосуточной охраны, пропускной режим. Организация досуга: наличие кинозала, библиотеки, игровых комнат, актового зала, летней эстрады. Спорт: наличие площадок для игры в волейбол, баскетбол, настольный теннис, футбольного поля, беговых дорожек, бассейна.</t>
  </si>
  <si>
    <t xml:space="preserve">Организация проезда осуществляется  ГАУ АО "Центр детского отдыха "Северный Артек"  (поездом по маршруту Архангельск - Анапа - Архангельск, автобусами по маршруту  Анапа  - ДОЛ "Электрон" - Анапа) </t>
  </si>
  <si>
    <t>08.08. - 28.08.2016</t>
  </si>
  <si>
    <t>Дети размещаются в стационарном корпусе в комнатах по 2-6 человек, санузел -в номере. Питание  5-ти разовое.  Безопасность: ограждение территории по периметру, наличие круглосуточной охраны, пропускной режим. Организация досуга: наличие кинозала, библиотеки, игровых комнат, летней эстрады. Спорт: наличие площадок для игры в волейбол, баскетбол, настольный теннис, футбольного поля, легкоатлетических беговых дорожек.</t>
  </si>
  <si>
    <t>ООО "РТ-Тревел"</t>
  </si>
  <si>
    <t>15.07. - 04.08.2016</t>
  </si>
  <si>
    <t>Дети размещаются в стационарном корпусе в комнатах по  3-5 человек, санузел -на этаже. Питание  5-ти разовое.  Безопасность: ограждение территории по периметру, наличие круглосуточной охраны, пропускной режим. Организация досуга: наличие кинозала, библиотеки, игровых комнат, летней эстрады. Спорт: наличие площадок для игры в волейбол, баскетбол, бадбинтон, настольный теннис, футбольного поля, спортивно-игрового комплекса</t>
  </si>
  <si>
    <t xml:space="preserve">Организация проезда осуществляется  ООО "РТ-Тревел"  (поездом по маршруту Архангельск - Анапа - Архангельск, автобусами по маршруту  Анапа  - ДСОЛ "Дружных"  - Анапа)   </t>
  </si>
  <si>
    <t>26.06. - 10.07.2016</t>
  </si>
  <si>
    <t>школьный возраст до 14 лет (включительно)</t>
  </si>
  <si>
    <t>Дети размещаются в стационарном корпусе в комнатах по 5 человек, санузел -на этаже. Питание  5-ти разовое.  Безопасность: ограждение территории по периметру, наличие круглосуточной охраны, пропускной режим. Организация досуга: наличие кинозала, библиотеки, игровых комнат, летней эстрады, организована культурно-развлекательная программа, работа кружков. Спорт: наличие площадок для игры в волейбол, баскетбол, бадбинтон, настольный теннис, футбольного поля.</t>
  </si>
  <si>
    <t>18 дней</t>
  </si>
  <si>
    <t>06.06. - 25.06.2016</t>
  </si>
  <si>
    <t>26.06. - 15.07.2016</t>
  </si>
  <si>
    <t>16.07. - 03.08.2016</t>
  </si>
  <si>
    <t>06.08. - 25.08.2016</t>
  </si>
  <si>
    <t>Дети размещаются в стационарном корпусе в комнатах по  3-4 человека, санузел - в номере или на блок из 2 номеров. Питание  5-ти разовое, "шведский стол". Безопасность: ограждение территории по периметру, наличие круглосуточной охраны, пропускной режим, система видеонаблюдения.Организация досуга: наличие кинозала, библиотеки, игровых комнат, актового зала, летней эстрады, отктытого бассейна. Спорт: наличие тренажерного зала, спортивного зала, футбольного поля с травяным покрытием, волейбольных и баскетбольных площадок, беговой дорожки.</t>
  </si>
  <si>
    <t xml:space="preserve">Организация проезда осуществляется  ООО "Трэвел Клуб"  (поездом по маршруту Архангельск - Анапа - Архангельск, автобусами по маршруту  Анапа  - ДОЛ "Жемчужина моря" - Анапа) </t>
  </si>
  <si>
    <t>20 дней</t>
  </si>
  <si>
    <t>19 дней</t>
  </si>
  <si>
    <t>санузел на этаже -                28 500,00</t>
  </si>
  <si>
    <t>санузел в номере -                32 000,00</t>
  </si>
  <si>
    <t>06.06. - 23.06.2016</t>
  </si>
  <si>
    <t>25.06. - 13.07.2016</t>
  </si>
  <si>
    <t>06.08. - 23.08.2016</t>
  </si>
  <si>
    <t xml:space="preserve">Дети размещаются в стационарных корпусах в комнатах по  3 человека, санузел - в номере. Питание  5-ти разовое. Безопасность: ограждение территории по периметру, наличие круглосуточной охраны, пропускной режим. Организация досуга: наличие библиотеки, игровых комнат, помещений для работы кружков,  летней эстрады. Спорт: наличие площадок для игры в волейбол, баскетбол, бадбинтон, настольный теннис, футбольного поля. </t>
  </si>
  <si>
    <t xml:space="preserve">Организация проезда осуществляется  ООО "Семь континентов"  (поездом по маршруту Архангельск - Новороссийск - Архангельск, автобусами по маршруту  Новороссийск  - ДСОЛ "Лазуревый берег"  - Новороссийск) </t>
  </si>
  <si>
    <t xml:space="preserve">Дети размещаются в стационарных корпусах в комнатах по 4-5 человек, санузел -на этаже. Питание  5-ти разовое. Безопасность: ограждение территории по периметру, наличие круглосуточной охраны, пропускного режима. Организация досуга:наличие кинозала, библиотеки, игровой комнаты. Спорт: наличие площадок для волейбола, баскетбола, бадбинтона, настольного тенниса, футбольного поля. </t>
  </si>
  <si>
    <t xml:space="preserve">Архангельская территориальная (областная) организация профсоюза работников АПК  (поездом по маршруту Архангельск - Тоннельная - Архангельск, автобусами по маршруту  Тоннельная  -ДСОЛ "Октябрь" - Тоннельная) </t>
  </si>
  <si>
    <t>ООО "А Турс"</t>
  </si>
  <si>
    <t>г. Архангельск,                            ул. Воскресенская, 99,                   тел. (8182) 64-64-08,                  64-64-79,                                                   e-mail: atours@yandex.ru</t>
  </si>
  <si>
    <t>06.06. - 24.06.2016</t>
  </si>
  <si>
    <t>26.06. - 14.07.2016</t>
  </si>
  <si>
    <t>16.07. - 02.08.2016</t>
  </si>
  <si>
    <t>05.08. - 24.08.2016</t>
  </si>
  <si>
    <t xml:space="preserve">Дети проживают в стационарных корпусах по 4-5-7 человек в комнате, санузел - на территории. Питание 5-ти разовое. Безопасность: ограждение территории по периметру, наличие круглосуточной охраны, пропускной режим. Организация досуга: наличие кинозала, библиотеки, игровых комнат (оригами, лепека, макраме), летней эстрады. </t>
  </si>
  <si>
    <t>Организация проезда осуществляется ООО "А Турс"  (поездом по маршруту Архангельск -Лазаревская - Архангельск, автобусами по маршруту  Лазаревская - ДОЛСТКД "Атлант"- Лазаревская)</t>
  </si>
  <si>
    <t>г. Архангельск, ул. Попова, д. 14, оф. 132, тел. (8182) 200-900,  442-900,                                  e-mail: skazka.29@bk.ru</t>
  </si>
  <si>
    <t>10.06. - 28.06.2016</t>
  </si>
  <si>
    <t>24.06. - 12.07.2016</t>
  </si>
  <si>
    <t>20.07. - 06.08.2016</t>
  </si>
  <si>
    <t>10.08. - 28.08.2016</t>
  </si>
  <si>
    <t xml:space="preserve">Дети проживают в стационарных корпусах по 4-5 человек в комнате, санузел - на блок из 4-х комнат. Питание 5-ти разовое. Безопасность:ограждение территории по периметру, наличие охраны, пропускной режим. Организация досуга: наличие кинозала, библиотеки, игровых комнат, актового зала, летней эстрады. Спорт: наличие площадок для волейбола, баскетбола,  настольного тенниса, футбольного поля. </t>
  </si>
  <si>
    <t>Организация проезда осуществляется ООО "Туркомпания "Сказка странствий" (поездом по маршруту Архангельск - Туапсе - Архангельск, автобусами по маршруту  Туапсе - "Оздоровительный комплекс им. А.И. Хальзева" - Туапсе)</t>
  </si>
  <si>
    <t xml:space="preserve">27 900,00 (оздоровительная смена) </t>
  </si>
  <si>
    <t>г.Архангельск,                             ул. Наб. Северной                  Двины, 26,  4 этаж, оф. 4,                                       тел. (8182)68-30-43;                 68-17-39; 89815600615                                                 e-mail: tkzvezd@mail.ru</t>
  </si>
  <si>
    <t>08.06. - 26.06.2016</t>
  </si>
  <si>
    <t>28.06. - 16.07.2016</t>
  </si>
  <si>
    <t>18.07. - 04.08.2016</t>
  </si>
  <si>
    <t>05.08. - 22.08.2016</t>
  </si>
  <si>
    <t xml:space="preserve">Дети проживают в стационарных благоустроенных корпусах по 4 человека в комнате, санузел -  в номере. В каждом номере балкон. Питание 5-ти разовое. Безопасность: ограждение территории по периметру, наличие круглосуточной охраны.Организация досуга: наличие крытого клуба, комнаты для кружковой работы, крытого зала для занятий спортом и хореографией, отрядных беседок. Ежедневно проводжятся культурно-массовые мероприятия, спортивные мероприятия, турпоходы, дискотеки. За дополнительную плату предлагаются экскурсии, посещение аквапарка и дельфинария. Спорт: площадки со специальным покрытием для футбола, волейбола, баскетбола, крытое помещение для игры в теннис.Собственный оборудованный пляж находится в 50 метрах от корпусов. С детьми работают воспитатели  (из г.Архангельска), вожатые (ДОЛ "Морская волна").
</t>
  </si>
  <si>
    <t>Организация проезда осуществляется ООО "Туристическая компания "Звездная" (поездом по маршруту Архангельск - Туапсе - Архангельск, автобусами по маршруту  Туапсе - ДОЛ "Морская волна" - Туапсе)</t>
  </si>
  <si>
    <t>г. Архангельск,                              ул. Урицкого, д. 47,                           оф. 322,                                 тел. (8182) 29-45-29,                                             478-882,                                          e-mail: pilgrimt@mail.ru</t>
  </si>
  <si>
    <t>08.08. - 26.08.2016</t>
  </si>
  <si>
    <t>Дети проживают в стационарных корпусах по 2-4 человека в комнате, санузел - в номере. Питание 5-ти разовое. Безопасность: охраняемая территория, пропускной режим, ограждение территории по периметру.                                                          Организация досуга: наличие библиотеки,  помещений для работы кружков.  Спорт: хореографический зал, тренажерный зал, волейбольная площадка, зал для бокса и борьбы с татами, футбольное поле с естественным покрытием.</t>
  </si>
  <si>
    <t>Организация проезда осуществляется ООО "Пилигрим Плюс" (поездом по маршруту Архангельск - Туапсе - Архангельск, автобусами по маршруту  Туапсе -ДОЛ "Позитив" - Туапсе)</t>
  </si>
  <si>
    <t>19  дней</t>
  </si>
  <si>
    <t>г.Архангельск,                             ул. Наб. Северной                  Двины, 26,  4 этаж, оф. 4,                                       тел. (8182)68-30-43;                 68-17-39; 89815600615                                               e-mail: tkzvezd@mail.ru</t>
  </si>
  <si>
    <t xml:space="preserve">Дети проживают в стационарном благоустроенном 3-х этажном корпусе по 3-4 человека в комнате, санузел -  в номере. В 50%  номеров балконы.  Питание 5-ти разовое. Безопасность: ограждение территории по периметру, наличие круглосуточной охраны.На территории лагеря имеются спортивные игровые площадки для игры в волейбол, баскетбол,  в футбол,  имеется помещение для игры в настольный теннис, клуб на 500 мест, комнаты для кружковой работы, отрядные беседки. Питание  5-ти разовое. собственный оборудованный пляж в 400 метрах от лагеря. Ежедневно проводятся культурно-массовые развлечения, спортивные мероприятия, дискотеки. С детьми работают воспитатели (из г.Архангельска) и вожатые (ДОЛ "Юбилейный). За дополнительную оплату предлагаются экскурсии, посещение аквапарка и дельфинария. </t>
  </si>
  <si>
    <t xml:space="preserve">Организация проезда осуществляется ООО "Туристическая компания "Звездная" (поездом по маршруту Архангельск - Туапсе - Архангельск, автобусами по маршруту  Туапсе - Пансионат "Юбилейный" - Туапсе) </t>
  </si>
  <si>
    <t>Ростовская область</t>
  </si>
  <si>
    <t>Дети размещаются в стационарных корпусах по 4-7 человек в комнате, санузел - на этаже, а также в коттеджах по 3-6 человек в комнате, санузел - в комнате. Питание 5-ти разовое. Безопасность: ограждение территории по периметру,  наличие круглосуточной охраны, пропускного режима. Организация досуга: наличие кинозала, библиотеки,игровых комнат (кружки игра на гитаре, шахматы, резьба по дереву, лепка из глины, уроки археологии, актерского мастерства, спортивные секции, бисероплетение, оригами),  актового зала, летней эстрады.  Спорт: баскетбольная, волейбольная площадки, площадки для бадбинтона, настольного тенниса, футбольное поле,  беговая  дорожка. Реализуется историко-патриотическая программа.</t>
  </si>
  <si>
    <t>Организация проезда осуществляется ООО "РТ-Тревел" (поездом по маршруту Архангельск - Ростов-на -Дону - Архангельск, автобусами  по маршруту Ростов-на-Дону - ДОЛ "Золотая коса" - Ростов-на-Дону)</t>
  </si>
  <si>
    <t>г.Архангельск,                             ул. Наб. Северной                  Двины, 26, 4 этаж,  оф. 4,                                       тел. (8182)68-30-43;                68-17-39; 89815600615                                                e-mail: tkzvezd@mail.ru</t>
  </si>
  <si>
    <t>24.06. - 13.07.2016</t>
  </si>
  <si>
    <t>18.07. - 06.08.2016</t>
  </si>
  <si>
    <t>08.08. - 27.08.2016</t>
  </si>
  <si>
    <t>Дети размещаются: на 2 смене в стационарном благоустроенном корпусе по 6-8 человек в комнате, санузел в номере, на 3 и 4 смене дети размещаются в благоустроенных коттеджах (коттеджный городок "Приморский") по 3-4 человека в комнате с удобствами на блок из 2-х комнат. Питание 5-ти разовое. Безопасность: ограждение территории по периметру,  наличие круглосуточной охраны, пропускного режима. Организация досуга: наличие кинозала, библиотеки, кружковых комнат, актового зала, летней эстрады. Спорт: наличие площадок для игры в баскетбол, волейбол, бадбинтон, настольный теннис, футбольного поля. С детьми работают воспитатели (из г.Архангельска) и вожатые (ДОК "Спутник")  За дополнительную оплату предлагаются экскурсии, посещение аквапарка.</t>
  </si>
  <si>
    <t>Организация проезда осуществляется ООО "Туристическая компания "Звездная" (поездом по маршруту Архангельск - Ростов Главный  - Архангельск, автобусами по маршруту  Ростов Главный - ДОК "Спутник" - Ростов Главный)</t>
  </si>
  <si>
    <t>Республика Крым</t>
  </si>
  <si>
    <t>02.06. - 20.06.2016</t>
  </si>
  <si>
    <t>23.06. - 11.07.2016</t>
  </si>
  <si>
    <t>04.08. - 22.08.2016</t>
  </si>
  <si>
    <t xml:space="preserve">Дети размещаются в двухэтажных корпусах по 4 человека в комнате, санузел - в номере. Питание 5-ти разовое, "шведский стол". Безопасность: ограждение территории по периметру, ее освещение, наличие круглосуточной охраны, пропусной режим. Организация досуга: наличие кинозала, библиотеки, творческих кружков (театральный, ИЗО, декоративно-прикладной, бисероплетение, кулинария, журналистика, режиссерский, информатика, хореография, военно-патриотический "Память поколений"),  актового зала, открытой киноконцертной площадки. Экскурсии в бахчисарай, Ялту, Севастополь, пещерные города Крыма, аквапарки, др.  Спорт: баскетбольная  площадка, огражденное поле для мини-футбола, пинг-понг, площадка для занятий аэробикой. </t>
  </si>
  <si>
    <t>Организация проезда осуществляется ООО "Пилигрим Плюс" (поездом по маршруту Архангельск - Москва - Архангельск, самолетом по маршруту  Москва - Симферополь - Москва, автотрабусами, оборудованными ремнями безопасности по маршруту Симферополь - ДОЛ "Бригантина" - Симферополь)</t>
  </si>
  <si>
    <t>15.07. - 04.07.2016</t>
  </si>
  <si>
    <t xml:space="preserve">Дети размещаются в одноэтажных стационарных  корпусах по 3-5 человек в комнате, санузел - на этаже и на территории. Питание 5-ти разовое. Безопасность: ограждение территории по периметру, наличие круглосуточной охраны, пропусной режим. Организация досуга: наличие летней эстрады, организация деятельности кружков (квилинг, валяние, театральный, студия ИЗО, хореографический), обхорная экскурсия по г. Феодосия с посещением музея И.К. Айвазовского. Спорт: работа секций бюаскетбол, волейбол, футбол, настольный теннис. </t>
  </si>
  <si>
    <t>Организация проезда осуществляется ООО "РТ-Тревел"  (поездом по маршруту Архангельск - Анапа - Архангельск  либо самолетом по маршруту  Архангельск - Симферополь - Архангельск, далее - автотранспортом до ДОЛ "Орленок" )</t>
  </si>
  <si>
    <t xml:space="preserve">Дети размещаются в одноэтажных стационарных  корпусах по 4-8 человек в комнате, санузел - на этаже и на территории. Питание 5-ти разовое. Безопасность: ограждение территории по периметру, наличие круглосуточной охраны, пропусной режим. Организация досуга: наличие летней эстрады, кинозала, игровых комнат, аттракционов. Спорт:наличие баскетбольной и волейбеольной площадок, площадки для игры в бадбинтон, беговой дорожки, футбольного поля. </t>
  </si>
  <si>
    <t>Организация проезда осуществляется ГАУ АО "Центр детского отдыха "Северный Артек"  (поездом по маршруту Архангельск -Москва - Архангельск,  авиаперелет по маршруту Москва - Симферополь - Москва, автобусами по маршруту Симферополь - ДОЛ "Чайка" - Симферополь)</t>
  </si>
  <si>
    <t>Вологодская область</t>
  </si>
  <si>
    <r>
      <t xml:space="preserve">ДОЛ "Бобровниково" </t>
    </r>
    <r>
      <rPr>
        <sz val="10"/>
        <rFont val="Times New Roman"/>
        <family val="1"/>
      </rPr>
      <t>Великоустюгский район</t>
    </r>
  </si>
  <si>
    <t>15.07. - 01.08.2016</t>
  </si>
  <si>
    <t>02.08. - 19.08.2016</t>
  </si>
  <si>
    <t>30.10. - 06.11.2016</t>
  </si>
  <si>
    <t xml:space="preserve">Дети размещаются в стационарных корпусах по 3-4 человека в комнате, санузел - в номере (на этаже). Питание 5-ти разовое. Безопасность: ограждение территории по периметру, ее освещение, наличие круглосуточной охраны, пропусной режим. Организация досуга: наличие кинозала, библиотеки,игровых комнат,  актового зала, летней эстрады. Спорт:наличие волейбольной,  баскетбольная  площадок,  площадок для игры в бадбинтон, настольный теннис, футбольного поля, площадки для принятия солнечных, воздушных, водных  ванн, детской игровой площадки. </t>
  </si>
  <si>
    <t>Организация проезда осуществляется ООО "ООО "Трэвел Клуб" (поездом по маршруту Архангельск - Котлас  - Архангельск, автобусами по маршруту  Котлас - ДОЛ "Бобровниково" - Котлас)</t>
  </si>
  <si>
    <t>7 дней</t>
  </si>
  <si>
    <t>г.Архангельск,                             ул. Наб. Северной                  Двины, 26, 4 этаж,  оф. 4,                                       тел. (8182)68-30-43;                 68-17-39; 89815600615                                    e-mail: tkzvezd@mail.ru</t>
  </si>
  <si>
    <t>25.06. - 12.07.2016</t>
  </si>
  <si>
    <t>17.07. - 03.08.2016</t>
  </si>
  <si>
    <t>08.08. - 25.08.2016</t>
  </si>
  <si>
    <t>Организация проезда осуществляется  ООО "Туристическая компания "Звездная" (поездом по маршруту Архангельск - Котлас  - Архангельск, автобусами по маршруту  Котлас - ДОЛ "Бобровниково" - Котлас)</t>
  </si>
  <si>
    <t>Ярославская область</t>
  </si>
  <si>
    <t xml:space="preserve">Дирекция социальной сферы Северной железной дороги - филиала ОАО                              «Российские железные дороги» </t>
  </si>
  <si>
    <t>г. Ярославль,                               ул. Чехова, 45;                                  тел. (4852) 79-34-70,                          52-18-05</t>
  </si>
  <si>
    <t>25.06. - 15.07.2016</t>
  </si>
  <si>
    <t>18.07. - 07.08.2016</t>
  </si>
  <si>
    <t>09.08. - 29.08.2016</t>
  </si>
  <si>
    <t>Дети размещаются в стационарных корпусах по 4-6 человек в комнате, санузел - на этаже (на 4 комнаты). Питание 5-ти разовое. Безопасность: ограждение территории по периметру, наличие круглосуточной охраны , пропусной режим. Организация досуга: наличие кинозала, библиотеки, творческих кружков (музыкальная шкатулка, художественный кружок, мир кожи, компьютерный кружок, бисероплетение),  актового зала, летней эстрады.  Спорт: баскетбольная, волейбольная  площадки, площадка для бадбинтона, футбольное поле.Реализуются образовательные программы: "Жизнь моя - железная дорога" (профориетационное воспитание детей железнодорожников), "Сахареж юбилейный".</t>
  </si>
  <si>
    <t>Организация проезда осуществляется ОАО "Российские железные дороги"</t>
  </si>
  <si>
    <t>ИТОГО за пределами Архангельской области</t>
  </si>
  <si>
    <t>Организация проезда осуществляется ООО "Семь Континентов". Маршрут проезда: поездом по маршруту Архангельск - Анапа (Новороссийск)  - Архангельск, автотранспортом по маршруту Анапа (Новороссийск) - ЛОК "Звездочка-Юг" - Анапа (Новороссийск)</t>
  </si>
  <si>
    <t>II. Информация о действующих организациях отдыха и оздоровления детей, расположенных на территории иных субъектов Российской Федерации или за пределами территории Российской Федерации, находящихся в государственной собственности (федеральной или собственности Архангельской области), в собственности муниципальных образований Архангельской области или на содержании балансодержателей, имеющих регистрацию юридического лица на территории Архангельской области</t>
  </si>
  <si>
    <t>IV. Информация о действующих организациях отдыха и оздоровления детей, расположенных на территории иных субъектов Российской Федерации или за пределами территории Российской Федерации, находящихся в государственной собственности (федеральной или собственности Архангельской области), муниципальной собственности или на содержании балансодержателей, имеющих регистрацию юридического лица на территории иных субьектов Российской Федерации, в которых организуется отдых и оздоровление детей, проживающих на территории Архангельской области</t>
  </si>
  <si>
    <t>Сроки проведения смен /количество дней/ планируемая численность детей / стоимость путевки</t>
  </si>
  <si>
    <t>25.05. - 18.06.2016 / 05.06. - 23.06.2016</t>
  </si>
  <si>
    <t xml:space="preserve">Организация проезда осуществляется  ООО "Семь Континентов"  (самолетом по маршруту Архангельск - Анапа - Архангельск, автобусами по маршруту  Анапа  - ДСОЛ "Дружных"  - Анапа)                                                                                                                                                                                                                                      </t>
  </si>
  <si>
    <t>29500,00                     (спортивная смена)</t>
  </si>
  <si>
    <t xml:space="preserve">Организация проезда осуществляется  ООО "Семь Континентов"  (поездом по маршруту Архангельск - Анапа (Новороссийск)  - Архангельск, автобусами по маршруту  Анапа (Новороссийск)   - ВДЦ "Смена"  - Анапа (Новороссийск) )        </t>
  </si>
  <si>
    <t>24.06. - 11.07.2016          (18 дней)</t>
  </si>
  <si>
    <t>164273,                        Плесецкий район,                                     с. Федово,                                      тел. (818 32) 6-22-93,            эл. адрес byrevestnik@rambler.ru</t>
  </si>
  <si>
    <r>
      <t xml:space="preserve">Детский загородный стационарный оздоровительный лагерь «Боровое» </t>
    </r>
    <r>
      <rPr>
        <sz val="8"/>
        <rFont val="Times New Roman"/>
        <family val="1"/>
      </rPr>
      <t xml:space="preserve">                                   структурное подразделение муниципального автономного образовательного учреждения  дополнительного образования детей «Районный центр дополнительного образования», Няндомский район, д. Бережная, ул. Приозерная, д. 8
</t>
    </r>
  </si>
  <si>
    <r>
      <t xml:space="preserve">Загородный стационарный лагерь "Трансформер"              </t>
    </r>
    <r>
      <rPr>
        <sz val="8"/>
        <rFont val="Times New Roman"/>
        <family val="1"/>
      </rPr>
      <t xml:space="preserve">            Муниципальное образовательное учреждение "Никольская средняя общеобразовательная школа" </t>
    </r>
    <r>
      <rPr>
        <b/>
        <sz val="8"/>
        <rFont val="Times New Roman"/>
        <family val="1"/>
      </rPr>
      <t xml:space="preserve">                                                </t>
    </r>
    <r>
      <rPr>
        <sz val="8"/>
        <rFont val="Times New Roman"/>
        <family val="1"/>
      </rPr>
      <t xml:space="preserve">  Вилегодский район, с. Никольск,                ул. Октябрьская, д. 9</t>
    </r>
  </si>
  <si>
    <r>
      <t xml:space="preserve">Детский оздоровительный лагерь «Робинзонада»                                  </t>
    </r>
    <r>
      <rPr>
        <sz val="8"/>
        <rFont val="Times New Roman"/>
        <family val="1"/>
      </rPr>
      <t>Приморский район,                                             д. Малый Карелы</t>
    </r>
  </si>
  <si>
    <t>20.04.- 10.05.2016              (21 день)</t>
  </si>
  <si>
    <t>03.06.- 23.06.2016           (21 день)</t>
  </si>
  <si>
    <t>25.06.-15.07.2016          (21 день)</t>
  </si>
  <si>
    <t>18.07.- 07.08.2016                           (21 день)</t>
  </si>
  <si>
    <t>04.06.-24.06.2016            (21 день)</t>
  </si>
  <si>
    <t>26.06.-16.07.2016        (21 день)</t>
  </si>
  <si>
    <t>19.07.-08.08.2016            (21 день)</t>
  </si>
  <si>
    <t>10.08.-30.08.2016                (21 день)</t>
  </si>
  <si>
    <r>
      <t xml:space="preserve">ЛОК "Сахареж"                            </t>
    </r>
    <r>
      <rPr>
        <sz val="10"/>
        <rFont val="Times New Roman"/>
        <family val="1"/>
      </rPr>
      <t>Некрасовский район,                             п/о Бурмакино, ст. Сахареж</t>
    </r>
  </si>
  <si>
    <r>
      <rPr>
        <b/>
        <sz val="10"/>
        <rFont val="Times New Roman"/>
        <family val="1"/>
      </rPr>
      <t xml:space="preserve">ДОЛ "Чайка"  </t>
    </r>
    <r>
      <rPr>
        <sz val="10"/>
        <rFont val="Times New Roman"/>
        <family val="1"/>
      </rPr>
      <t xml:space="preserve">                                                    г. Алушта</t>
    </r>
  </si>
  <si>
    <r>
      <rPr>
        <b/>
        <sz val="10"/>
        <rFont val="Times New Roman"/>
        <family val="1"/>
      </rPr>
      <t xml:space="preserve">ДОЛ "Орленок"                                    </t>
    </r>
    <r>
      <rPr>
        <sz val="10"/>
        <rFont val="Times New Roman"/>
        <family val="1"/>
      </rPr>
      <t>Феодосия, пгт. Приморский</t>
    </r>
  </si>
  <si>
    <r>
      <t xml:space="preserve">ДОЛ "Бригантина"                  </t>
    </r>
    <r>
      <rPr>
        <sz val="10"/>
        <rFont val="Times New Roman"/>
        <family val="1"/>
      </rPr>
      <t>Бахчисарайский район,                          с. Песчаное</t>
    </r>
  </si>
  <si>
    <r>
      <t xml:space="preserve">ДОЛ "Золотая коса"                                     </t>
    </r>
    <r>
      <rPr>
        <sz val="10"/>
        <rFont val="Times New Roman"/>
        <family val="1"/>
      </rPr>
      <t>Неклиновский район</t>
    </r>
  </si>
  <si>
    <r>
      <t xml:space="preserve">ДОК "Спутник"                                  </t>
    </r>
    <r>
      <rPr>
        <sz val="10"/>
        <rFont val="Times New Roman"/>
        <family val="1"/>
      </rPr>
      <t>Неклиновский район</t>
    </r>
  </si>
  <si>
    <r>
      <t xml:space="preserve">ДОЛ "ВИТА"                                            </t>
    </r>
    <r>
      <rPr>
        <sz val="10"/>
        <rFont val="Times New Roman"/>
        <family val="1"/>
      </rPr>
      <t>Анапа, с. Витязево</t>
    </r>
  </si>
  <si>
    <r>
      <t xml:space="preserve">ДОЛ "Ласковый берег"                            </t>
    </r>
    <r>
      <rPr>
        <sz val="10"/>
        <rFont val="Times New Roman"/>
        <family val="1"/>
      </rPr>
      <t>Анапа, ст. Благовещенская</t>
    </r>
  </si>
  <si>
    <r>
      <rPr>
        <b/>
        <sz val="10"/>
        <rFont val="Times New Roman"/>
        <family val="1"/>
      </rPr>
      <t>ДОЛ "Энергетик"</t>
    </r>
    <r>
      <rPr>
        <sz val="10"/>
        <rFont val="Times New Roman"/>
        <family val="1"/>
      </rPr>
      <t xml:space="preserve">                                           Анапа, п. Сукко</t>
    </r>
  </si>
  <si>
    <r>
      <rPr>
        <b/>
        <sz val="10"/>
        <rFont val="Times New Roman"/>
        <family val="1"/>
      </rPr>
      <t xml:space="preserve">ДОЛ "Электрон"                                        </t>
    </r>
    <r>
      <rPr>
        <sz val="10"/>
        <rFont val="Times New Roman"/>
        <family val="1"/>
      </rPr>
      <t>Анапа, п. Сукко</t>
    </r>
  </si>
  <si>
    <r>
      <rPr>
        <b/>
        <sz val="10"/>
        <rFont val="Times New Roman"/>
        <family val="1"/>
      </rPr>
      <t xml:space="preserve">ВДЦ "Смена"       </t>
    </r>
    <r>
      <rPr>
        <sz val="10"/>
        <rFont val="Times New Roman"/>
        <family val="1"/>
      </rPr>
      <t xml:space="preserve">                                        Анапа, п. Сукко</t>
    </r>
  </si>
  <si>
    <r>
      <rPr>
        <b/>
        <sz val="10"/>
        <rFont val="Times New Roman"/>
        <family val="1"/>
      </rPr>
      <t xml:space="preserve">ДСОЛ "Дружных"                             </t>
    </r>
    <r>
      <rPr>
        <sz val="10"/>
        <rFont val="Times New Roman"/>
        <family val="1"/>
      </rPr>
      <t>Геленджик, п. Кабардинка</t>
    </r>
  </si>
  <si>
    <r>
      <t xml:space="preserve">ДОЛ "Жемчужина моря" </t>
    </r>
    <r>
      <rPr>
        <sz val="10"/>
        <rFont val="Times New Roman"/>
        <family val="1"/>
      </rPr>
      <t>Геленджик, п. Кабардинка</t>
    </r>
  </si>
  <si>
    <r>
      <t xml:space="preserve">ДСОЛ "Лазуревый берег"    </t>
    </r>
    <r>
      <rPr>
        <sz val="10"/>
        <rFont val="Times New Roman"/>
        <family val="1"/>
      </rPr>
      <t>Геленджик, п. Кабардинка</t>
    </r>
  </si>
  <si>
    <r>
      <t xml:space="preserve">ДСОЛ "Октябрь"                                </t>
    </r>
    <r>
      <rPr>
        <sz val="10"/>
        <rFont val="Times New Roman"/>
        <family val="1"/>
      </rPr>
      <t>Геленджик, п. Кабардинка</t>
    </r>
  </si>
  <si>
    <r>
      <t xml:space="preserve">ДОЛСТКД "Атлант"                                     </t>
    </r>
    <r>
      <rPr>
        <sz val="10"/>
        <rFont val="Times New Roman"/>
        <family val="1"/>
      </rPr>
      <t xml:space="preserve"> г. Сочи, Лазаревский район</t>
    </r>
  </si>
  <si>
    <r>
      <t xml:space="preserve">Оздоровительный комплекс им. А.И. Хальзева                                    </t>
    </r>
    <r>
      <rPr>
        <sz val="10"/>
        <rFont val="Times New Roman"/>
        <family val="1"/>
      </rPr>
      <t>Туапсинский район</t>
    </r>
  </si>
  <si>
    <r>
      <t xml:space="preserve">ДСОЛ "Морская волна" </t>
    </r>
    <r>
      <rPr>
        <sz val="10"/>
        <rFont val="Times New Roman"/>
        <family val="1"/>
      </rPr>
      <t>Туапсинский район</t>
    </r>
  </si>
  <si>
    <r>
      <t xml:space="preserve">ДОЛ "Позитив"                               </t>
    </r>
    <r>
      <rPr>
        <sz val="10"/>
        <rFont val="Times New Roman"/>
        <family val="1"/>
      </rPr>
      <t>Туапсинский район, п. Шепси</t>
    </r>
  </si>
  <si>
    <r>
      <rPr>
        <b/>
        <sz val="10"/>
        <rFont val="Times New Roman"/>
        <family val="1"/>
      </rPr>
      <t xml:space="preserve">Пансионат "Юбилейный" </t>
    </r>
    <r>
      <rPr>
        <sz val="10"/>
        <rFont val="Times New Roman"/>
        <family val="1"/>
      </rPr>
      <t>Туапсинский район</t>
    </r>
  </si>
  <si>
    <r>
      <t xml:space="preserve"> Филиал ЛОК                             "Звездочка-Юг"                                      </t>
    </r>
    <r>
      <rPr>
        <sz val="10"/>
        <rFont val="Times New Roman"/>
        <family val="1"/>
      </rPr>
      <t xml:space="preserve"> Анапа</t>
    </r>
  </si>
  <si>
    <t>III. Информация о недействующих стационарных организациях отдыха и оздоровления детей, расположенных на территории Архангельской области</t>
  </si>
  <si>
    <t>Наименование организации отдыха и оздоровления детей</t>
  </si>
  <si>
    <t>форма собственности</t>
  </si>
  <si>
    <t>Наименование учредителя</t>
  </si>
  <si>
    <t>Адрес</t>
  </si>
  <si>
    <t>Причины закрытия, планируемые сроки открытия</t>
  </si>
  <si>
    <t>«Аватар»</t>
  </si>
  <si>
    <t>МУК «Пилигримм»</t>
  </si>
  <si>
    <t>Архангельская область, Устьянский район</t>
  </si>
  <si>
    <t xml:space="preserve">для размещения детей использовалась база общеобразовательной школы, лагерь открывался на один летний сезон в 2011 году </t>
  </si>
  <si>
    <t>Дом отдыха «Кийский»</t>
  </si>
  <si>
    <t xml:space="preserve">для размещения детей использовалась база отдыха, с 2012 года она  работат в соответствии с основным профилем -  оздоровление взрослых </t>
  </si>
  <si>
    <t>Министерство здравоохранения и социального развития Архангельской области</t>
  </si>
  <si>
    <t xml:space="preserve">Архангельская область, Г. Мирный, ул. Заозерная, 26, тел. (81834)5-09-50; </t>
  </si>
  <si>
    <t>для размещения детей использовался корпус детского санатория «Лесная поляна», лагерь открывался на один летний сезон в 2011 году</t>
  </si>
  <si>
    <t>г. Шенкурск, 
 детгородок, д.5</t>
  </si>
  <si>
    <t>с 2012 года лагерь закрыт на капитальный  ремонт</t>
  </si>
  <si>
    <t>ООО «Сказка странствий»</t>
  </si>
  <si>
    <t>Архангельская область, Пинежский район, д.Красная горка</t>
  </si>
  <si>
    <t>для размещения детей использовалась база отдыха, с 2012 года на территории ведется капитальное строительство</t>
  </si>
  <si>
    <t>Низовская с/а, п. Подгорье, ул.Центральная, 17</t>
  </si>
  <si>
    <t>воспитанники детского дома, планировавшиеся к отдыху в лагере,  на период летних каникул передаются в семьи граждан</t>
  </si>
  <si>
    <t>ООО «Санаторий-профилакторий «Заря»</t>
  </si>
  <si>
    <t>ООО «Консоль»</t>
  </si>
  <si>
    <t xml:space="preserve"> Архангельская область, г.Коряжма, ул. Восточная, д.1, тел. (81850) 3-45-54</t>
  </si>
  <si>
    <t xml:space="preserve">с 2013 года работает в соответствии с основным профилем -  оздоровление взрослых </t>
  </si>
  <si>
    <t>НОУ ДОД оздоровительный лагерь «Кучкас»</t>
  </si>
  <si>
    <t>ИП Седунова Т.Н.</t>
  </si>
  <si>
    <t>Детско-юношеский загородный оздоровительный лагерь на экскурсионно-туристической базе  «Шеговары»</t>
  </si>
  <si>
    <t>по решению учредителя с 2015 года помещания будут использоваться по прямому назначению как экскурсионно-туристическая база</t>
  </si>
  <si>
    <t>Архангельская область,                    г. Онега, остров Кий</t>
  </si>
  <si>
    <t>Пинежский район, п.Сосновка, ул.Советская, 10                                   (адрес лагеря - д.Кучкас)</t>
  </si>
  <si>
    <t>в 2016 году проводится реконструкция медицинского пункта</t>
  </si>
  <si>
    <t>10.08. - 27.08.2016                (18 дней)</t>
  </si>
  <si>
    <t>10.08. - 27.08.2016                        (18 дней)</t>
  </si>
  <si>
    <t>30.10. - 05.11.2016                        (7 дней)</t>
  </si>
  <si>
    <t xml:space="preserve">осенние каникулы            </t>
  </si>
  <si>
    <t>31.10. - 06.11.2016              (7 дней)</t>
  </si>
  <si>
    <t>30.12.2016 - 08.01.2017                             (7 дней)</t>
  </si>
  <si>
    <t xml:space="preserve"> Детские стационарные загородные оздоровительные лагеря</t>
  </si>
  <si>
    <t>г. Архангельск, пл. Ленина, д. 4,                               тел. (8182) 21-05-05,                            475-485, эл. адерс: pilgrimt@mail.ru    http://piligrim29.com</t>
  </si>
  <si>
    <t>«Кийский»</t>
  </si>
  <si>
    <t>«Лесная поляна»</t>
  </si>
  <si>
    <t>«Территория NEXT»</t>
  </si>
  <si>
    <t>База отдыха ГБОУ АО для детей-сирот и детей, оставшихся без попечения родителей, «Шенкурский детский дом»</t>
  </si>
  <si>
    <t>ГБОУ АО для детей-сирот и детей, оставшихся без попечения родителей, «Низовский детский дом»</t>
  </si>
  <si>
    <t>г.Архангельск,                                    наб. Северной Двины, 73    (адрес лагеря - Шенкурский район, с. Шеговары,                                         ул. Центральная, 36)</t>
  </si>
  <si>
    <r>
      <t xml:space="preserve">Детский оздоровительный лагерь "Орлёнок"             </t>
    </r>
    <r>
      <rPr>
        <sz val="8"/>
        <rFont val="Times New Roman"/>
        <family val="1"/>
      </rPr>
      <t xml:space="preserve">                                                          на базе МБОУ ДОД «Дворец спорта для детей и юношества» </t>
    </r>
    <r>
      <rPr>
        <b/>
        <sz val="8"/>
        <rFont val="Times New Roman"/>
        <family val="1"/>
      </rPr>
      <t xml:space="preserve">                                           </t>
    </r>
    <r>
      <rPr>
        <sz val="8"/>
        <rFont val="Times New Roman"/>
        <family val="1"/>
      </rPr>
      <t>Онежский район,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д. Андозеро</t>
    </r>
  </si>
  <si>
    <t>10.08. - 30.08.2016                                   (21 день)</t>
  </si>
  <si>
    <t xml:space="preserve">Размещение детей в деревянных корпусах                              по 4 и по 8 чел. в комнате,   категории корпусов: 1) частичные удобства - отопление, 2) санузел на этаже,  3) новый корпус - санузел на этаже, спутниковое телевидение. Питание - 5-ти разовое. Во всех жилых помещениях установлены стеклопакеты и система отопления. Столовая на 220 человек, баня, река с оборудованным пляжем, стадион, минифутбольное поле, волейбольная площадка, площадка для стрит-бола, ролики, лазертаг (лазерный пейнтбол), медицинский корпус,  клуб, видеонаблюдение, система звукового оповещения, X-BOX, игровая комната для детей младшего возраста, библиотека. 1 смена-Спортивно-оздоровительная "Остров Дружбы". 2 смена - Военно-патриотическая: "Долг.Честь.Мужество". 3 смена - V Областная школа детского самоуправления.            4 смена - "Музыкальная смена" </t>
  </si>
  <si>
    <r>
      <t xml:space="preserve">Лагерь расположен в сосновом бору на берегу реки Подюга. Выраженный оздоровительный эффект в 2015 году получили 88,8 %  детей. Маршрут проезда: поездом до ст. Подюга или ст. Коноша, далее - автотранспортом по регулярному маршруту. Организованная доставка детей - по согласованию с администрацией лагеря.                                                                   Сайт в сети Интернет:                               </t>
    </r>
    <r>
      <rPr>
        <b/>
        <sz val="8"/>
        <rFont val="Times New Roman"/>
        <family val="1"/>
      </rPr>
      <t xml:space="preserve">зелёная-поляна.рф                                  </t>
    </r>
    <r>
      <rPr>
        <b/>
        <u val="single"/>
        <sz val="8"/>
        <rFont val="Times New Roman"/>
        <family val="1"/>
      </rPr>
      <t>zelenaya-polyana.ru</t>
    </r>
  </si>
  <si>
    <t>Дети размещаются в деревянных корпусах по 4-8 человек в комнате, санузел - в корпусе. Питание - 5-ти разовое. Безопасность: ограждение по перимертру, круглосуточная охрана. Организация досуга: наличие площадок для волейбола, баскетбола, настольного тенниса, беговой дорожки, футбольного поля, спортивных детских площадок, кинозала, библиотеки,  игровых комнат, клуба, летней эстрады. I смена - физкультурно-оздоровительная "Оранжевое настроение".  II смена - профориентационная "Регион развития - 29". III смена -  театральная "Свободное дыхание". IV смена - военно-патритотическая "Я - будущее России". Детям, находящимся в трудной жизненной ситуации, предоставляются путевки на безвозмездной основе через государственные учреждения Архангельской области, уполномоченные на проведение оздоровительной кампании детей.</t>
  </si>
  <si>
    <t xml:space="preserve">г. Архангельск,                       просп. Троицкий, 106, оф. 45А,                                                тел. (8182) 20-54-87,                    e-mail:      smekalova.t@yandex.ru                 </t>
  </si>
  <si>
    <t>Дата актуализации —  05 апреля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</si>
</sst>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mm/yy"/>
    <numFmt numFmtId="174" formatCode="_-* #,##0_р_._-;\-* #,##0_р_._-;_-* \-_р_._-;_-@_-"/>
    <numFmt numFmtId="175" formatCode="[$-FC19]d\ mmmm\ yyyy\ &quot;г.&quot;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_р_._-;_-@_-"/>
    <numFmt numFmtId="182" formatCode="#,##0.00_ ;\-#,##0.00\ "/>
    <numFmt numFmtId="183" formatCode="#,##0.0_ ;\-#,##0.0\ "/>
    <numFmt numFmtId="184" formatCode="#,##0_ ;\-#,##0\ "/>
    <numFmt numFmtId="185" formatCode="#,##0.00_р_."/>
    <numFmt numFmtId="186" formatCode="#,##0_р_."/>
    <numFmt numFmtId="187" formatCode="#,##0.00&quot;р.&quot;"/>
    <numFmt numFmtId="188" formatCode="#,##0.0_р_."/>
  </numFmts>
  <fonts count="6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8"/>
      <color indexed="10"/>
      <name val="Times New Roman"/>
      <family val="1"/>
    </font>
    <font>
      <b/>
      <sz val="10"/>
      <color indexed="10"/>
      <name val="Arial Cyr"/>
      <family val="2"/>
    </font>
    <font>
      <sz val="8"/>
      <color indexed="9"/>
      <name val="Times New Roman"/>
      <family val="1"/>
    </font>
    <font>
      <sz val="10"/>
      <color indexed="9"/>
      <name val="Arial Cyr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 Cyr"/>
      <family val="2"/>
    </font>
    <font>
      <b/>
      <sz val="8"/>
      <color rgb="FFFF0000"/>
      <name val="Times New Roman"/>
      <family val="1"/>
    </font>
    <font>
      <b/>
      <sz val="10"/>
      <color rgb="FFFF0000"/>
      <name val="Arial Cyr"/>
      <family val="2"/>
    </font>
    <font>
      <sz val="8"/>
      <color theme="0"/>
      <name val="Times New Roman"/>
      <family val="1"/>
    </font>
    <font>
      <sz val="10"/>
      <color theme="0"/>
      <name val="Arial Cyr"/>
      <family val="2"/>
    </font>
    <font>
      <sz val="10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9" fontId="4" fillId="6" borderId="10" xfId="0" applyNumberFormat="1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3" fillId="6" borderId="10" xfId="0" applyFont="1" applyFill="1" applyBorder="1" applyAlignment="1">
      <alignment horizontal="center" vertical="top"/>
    </xf>
    <xf numFmtId="182" fontId="4" fillId="0" borderId="10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49" fontId="4" fillId="6" borderId="10" xfId="0" applyNumberFormat="1" applyFont="1" applyFill="1" applyBorder="1" applyAlignment="1">
      <alignment horizontal="center" vertical="top" wrapText="1"/>
    </xf>
    <xf numFmtId="49" fontId="4" fillId="6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6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0" fillId="35" borderId="0" xfId="0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182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/>
    </xf>
    <xf numFmtId="43" fontId="4" fillId="35" borderId="10" xfId="0" applyNumberFormat="1" applyFont="1" applyFill="1" applyBorder="1" applyAlignment="1">
      <alignment horizontal="center" vertical="top"/>
    </xf>
    <xf numFmtId="182" fontId="4" fillId="35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top"/>
    </xf>
    <xf numFmtId="0" fontId="56" fillId="35" borderId="10" xfId="0" applyFont="1" applyFill="1" applyBorder="1" applyAlignment="1">
      <alignment horizontal="center" vertical="top" wrapText="1"/>
    </xf>
    <xf numFmtId="0" fontId="57" fillId="35" borderId="0" xfId="0" applyFont="1" applyFill="1" applyBorder="1" applyAlignment="1">
      <alignment/>
    </xf>
    <xf numFmtId="0" fontId="56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72" fontId="4" fillId="35" borderId="10" xfId="0" applyNumberFormat="1" applyFont="1" applyFill="1" applyBorder="1" applyAlignment="1">
      <alignment horizontal="center" vertical="top" wrapText="1"/>
    </xf>
    <xf numFmtId="183" fontId="4" fillId="35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82" fontId="4" fillId="0" borderId="13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top"/>
    </xf>
    <xf numFmtId="182" fontId="56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43" fontId="4" fillId="0" borderId="10" xfId="0" applyNumberFormat="1" applyFont="1" applyFill="1" applyBorder="1" applyAlignment="1">
      <alignment horizontal="center" vertical="top"/>
    </xf>
    <xf numFmtId="49" fontId="58" fillId="0" borderId="0" xfId="0" applyNumberFormat="1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top" wrapText="1"/>
    </xf>
    <xf numFmtId="4" fontId="55" fillId="0" borderId="10" xfId="0" applyNumberFormat="1" applyFont="1" applyFill="1" applyBorder="1" applyAlignment="1">
      <alignment horizontal="center" vertical="top"/>
    </xf>
    <xf numFmtId="182" fontId="55" fillId="0" borderId="10" xfId="0" applyNumberFormat="1" applyFont="1" applyFill="1" applyBorder="1" applyAlignment="1">
      <alignment horizontal="center" vertical="top" wrapText="1"/>
    </xf>
    <xf numFmtId="0" fontId="3" fillId="4" borderId="10" xfId="0" applyNumberFormat="1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/>
    </xf>
    <xf numFmtId="186" fontId="4" fillId="0" borderId="10" xfId="0" applyNumberFormat="1" applyFont="1" applyFill="1" applyBorder="1" applyAlignment="1">
      <alignment horizontal="center" vertical="top" wrapText="1"/>
    </xf>
    <xf numFmtId="186" fontId="3" fillId="6" borderId="10" xfId="0" applyNumberFormat="1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37" fontId="3" fillId="6" borderId="10" xfId="0" applyNumberFormat="1" applyFont="1" applyFill="1" applyBorder="1" applyAlignment="1">
      <alignment horizontal="center" vertical="top" wrapText="1"/>
    </xf>
    <xf numFmtId="0" fontId="3" fillId="6" borderId="10" xfId="0" applyNumberFormat="1" applyFont="1" applyFill="1" applyBorder="1" applyAlignment="1">
      <alignment horizontal="center" vertical="top" wrapText="1"/>
    </xf>
    <xf numFmtId="37" fontId="0" fillId="0" borderId="0" xfId="0" applyNumberFormat="1" applyFill="1" applyBorder="1" applyAlignment="1">
      <alignment/>
    </xf>
    <xf numFmtId="0" fontId="56" fillId="0" borderId="10" xfId="0" applyFont="1" applyFill="1" applyBorder="1" applyAlignment="1">
      <alignment horizontal="center" vertical="top" wrapText="1"/>
    </xf>
    <xf numFmtId="4" fontId="56" fillId="0" borderId="10" xfId="0" applyNumberFormat="1" applyFont="1" applyFill="1" applyBorder="1" applyAlignment="1">
      <alignment horizontal="center" vertical="top" wrapText="1"/>
    </xf>
    <xf numFmtId="4" fontId="56" fillId="0" borderId="10" xfId="0" applyNumberFormat="1" applyFont="1" applyFill="1" applyBorder="1" applyAlignment="1">
      <alignment horizontal="center" vertical="top"/>
    </xf>
    <xf numFmtId="182" fontId="56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/>
    </xf>
    <xf numFmtId="43" fontId="56" fillId="0" borderId="10" xfId="0" applyNumberFormat="1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172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185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10" fillId="6" borderId="10" xfId="0" applyFont="1" applyFill="1" applyBorder="1" applyAlignment="1">
      <alignment horizontal="center" vertical="top" wrapText="1"/>
    </xf>
    <xf numFmtId="49" fontId="10" fillId="6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184" fontId="4" fillId="0" borderId="10" xfId="0" applyNumberFormat="1" applyFont="1" applyFill="1" applyBorder="1" applyAlignment="1">
      <alignment horizontal="center" vertical="top"/>
    </xf>
    <xf numFmtId="43" fontId="4" fillId="0" borderId="10" xfId="0" applyNumberFormat="1" applyFont="1" applyFill="1" applyBorder="1" applyAlignment="1">
      <alignment horizontal="center" vertical="top" wrapText="1"/>
    </xf>
    <xf numFmtId="186" fontId="10" fillId="6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39" fontId="4" fillId="0" borderId="1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4" borderId="10" xfId="0" applyFont="1" applyFill="1" applyBorder="1" applyAlignment="1">
      <alignment horizontal="right" vertical="top" wrapText="1"/>
    </xf>
    <xf numFmtId="41" fontId="3" fillId="4" borderId="10" xfId="0" applyNumberFormat="1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6" borderId="14" xfId="0" applyFill="1" applyBorder="1" applyAlignment="1">
      <alignment vertical="top"/>
    </xf>
    <xf numFmtId="0" fontId="0" fillId="6" borderId="15" xfId="0" applyFill="1" applyBorder="1" applyAlignment="1">
      <alignment vertical="top"/>
    </xf>
    <xf numFmtId="0" fontId="60" fillId="35" borderId="0" xfId="0" applyFont="1" applyFill="1" applyBorder="1" applyAlignment="1">
      <alignment horizontal="center" vertical="top" wrapText="1"/>
    </xf>
    <xf numFmtId="49" fontId="60" fillId="35" borderId="0" xfId="0" applyNumberFormat="1" applyFont="1" applyFill="1" applyBorder="1" applyAlignment="1">
      <alignment vertical="center"/>
    </xf>
    <xf numFmtId="0" fontId="60" fillId="35" borderId="0" xfId="0" applyFont="1" applyFill="1" applyBorder="1" applyAlignment="1">
      <alignment vertical="center"/>
    </xf>
    <xf numFmtId="0" fontId="60" fillId="35" borderId="0" xfId="0" applyFont="1" applyFill="1" applyBorder="1" applyAlignment="1">
      <alignment vertical="center" wrapText="1"/>
    </xf>
    <xf numFmtId="0" fontId="60" fillId="35" borderId="0" xfId="0" applyFont="1" applyFill="1" applyBorder="1" applyAlignment="1">
      <alignment vertical="top" wrapText="1"/>
    </xf>
    <xf numFmtId="0" fontId="61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top" wrapText="1"/>
    </xf>
    <xf numFmtId="49" fontId="3" fillId="35" borderId="0" xfId="0" applyNumberFormat="1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vertical="top"/>
    </xf>
    <xf numFmtId="49" fontId="3" fillId="35" borderId="0" xfId="0" applyNumberFormat="1" applyFont="1" applyFill="1" applyBorder="1" applyAlignment="1">
      <alignment horizontal="center" vertical="top" wrapText="1"/>
    </xf>
    <xf numFmtId="49" fontId="4" fillId="35" borderId="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6" borderId="19" xfId="0" applyFont="1" applyFill="1" applyBorder="1" applyAlignment="1">
      <alignment vertical="top" wrapText="1"/>
    </xf>
    <xf numFmtId="0" fontId="0" fillId="6" borderId="14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36" borderId="19" xfId="0" applyFont="1" applyFill="1" applyBorder="1" applyAlignment="1">
      <alignment horizontal="center" vertical="top" wrapText="1"/>
    </xf>
    <xf numFmtId="0" fontId="5" fillId="36" borderId="14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10" fillId="6" borderId="10" xfId="0" applyFont="1" applyFill="1" applyBorder="1" applyAlignment="1">
      <alignment horizontal="right" vertical="top" wrapText="1"/>
    </xf>
    <xf numFmtId="0" fontId="10" fillId="4" borderId="12" xfId="0" applyFont="1" applyFill="1" applyBorder="1" applyAlignment="1">
      <alignment horizontal="right" vertical="top" wrapText="1"/>
    </xf>
    <xf numFmtId="0" fontId="10" fillId="4" borderId="22" xfId="0" applyFont="1" applyFill="1" applyBorder="1" applyAlignment="1">
      <alignment horizontal="right" vertical="top" wrapText="1"/>
    </xf>
    <xf numFmtId="0" fontId="10" fillId="4" borderId="18" xfId="0" applyFont="1" applyFill="1" applyBorder="1" applyAlignment="1">
      <alignment horizontal="right" vertical="top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3" fontId="4" fillId="0" borderId="10" xfId="0" applyNumberFormat="1" applyFont="1" applyFill="1" applyBorder="1" applyAlignment="1">
      <alignment horizontal="center" vertical="top"/>
    </xf>
    <xf numFmtId="0" fontId="3" fillId="36" borderId="14" xfId="0" applyFont="1" applyFill="1" applyBorder="1" applyAlignment="1">
      <alignment horizontal="center" vertical="top" wrapText="1"/>
    </xf>
    <xf numFmtId="0" fontId="0" fillId="36" borderId="14" xfId="0" applyFill="1" applyBorder="1" applyAlignment="1">
      <alignment horizontal="center" vertical="top" wrapText="1"/>
    </xf>
    <xf numFmtId="0" fontId="0" fillId="36" borderId="15" xfId="0" applyFill="1" applyBorder="1" applyAlignment="1">
      <alignment horizontal="center" vertical="top" wrapText="1"/>
    </xf>
    <xf numFmtId="0" fontId="5" fillId="13" borderId="19" xfId="0" applyFont="1" applyFill="1" applyBorder="1" applyAlignment="1">
      <alignment horizontal="center" vertical="top" wrapText="1"/>
    </xf>
    <xf numFmtId="0" fontId="3" fillId="13" borderId="14" xfId="0" applyFont="1" applyFill="1" applyBorder="1" applyAlignment="1">
      <alignment horizontal="center" vertical="top" wrapText="1"/>
    </xf>
    <xf numFmtId="0" fontId="0" fillId="13" borderId="14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13" borderId="14" xfId="0" applyFont="1" applyFill="1" applyBorder="1" applyAlignment="1">
      <alignment horizontal="center" vertical="top" wrapText="1"/>
    </xf>
    <xf numFmtId="0" fontId="0" fillId="13" borderId="14" xfId="0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82" fontId="4" fillId="0" borderId="10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0" fillId="36" borderId="14" xfId="0" applyFill="1" applyBorder="1" applyAlignment="1">
      <alignment horizontal="center" vertical="top"/>
    </xf>
    <xf numFmtId="0" fontId="0" fillId="36" borderId="15" xfId="0" applyFill="1" applyBorder="1" applyAlignment="1">
      <alignment horizontal="center" vertical="top"/>
    </xf>
    <xf numFmtId="0" fontId="4" fillId="6" borderId="10" xfId="0" applyFont="1" applyFill="1" applyBorder="1" applyAlignment="1">
      <alignment vertical="top" wrapText="1"/>
    </xf>
    <xf numFmtId="0" fontId="0" fillId="6" borderId="10" xfId="0" applyFill="1" applyBorder="1" applyAlignment="1">
      <alignment vertical="top"/>
    </xf>
    <xf numFmtId="0" fontId="3" fillId="6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4" fillId="0" borderId="13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4" fontId="56" fillId="35" borderId="13" xfId="0" applyNumberFormat="1" applyFont="1" applyFill="1" applyBorder="1" applyAlignment="1">
      <alignment horizontal="center" vertical="top" wrapText="1"/>
    </xf>
    <xf numFmtId="0" fontId="57" fillId="35" borderId="23" xfId="0" applyFont="1" applyFill="1" applyBorder="1" applyAlignment="1">
      <alignment horizontal="center" vertical="top" wrapText="1"/>
    </xf>
    <xf numFmtId="0" fontId="57" fillId="35" borderId="11" xfId="0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49" fontId="3" fillId="4" borderId="10" xfId="0" applyNumberFormat="1" applyFont="1" applyFill="1" applyBorder="1" applyAlignment="1">
      <alignment horizontal="center" vertical="top" wrapText="1"/>
    </xf>
    <xf numFmtId="182" fontId="4" fillId="0" borderId="13" xfId="0" applyNumberFormat="1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35" borderId="13" xfId="0" applyFont="1" applyFill="1" applyBorder="1" applyAlignment="1">
      <alignment horizontal="center" vertical="top" wrapText="1"/>
    </xf>
    <xf numFmtId="0" fontId="0" fillId="35" borderId="23" xfId="0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center" vertical="top" wrapText="1"/>
    </xf>
    <xf numFmtId="4" fontId="4" fillId="35" borderId="13" xfId="0" applyNumberFormat="1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4" fillId="35" borderId="10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right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182" fontId="4" fillId="0" borderId="13" xfId="0" applyNumberFormat="1" applyFont="1" applyFill="1" applyBorder="1" applyAlignment="1">
      <alignment horizontal="center" vertical="top" wrapText="1"/>
    </xf>
    <xf numFmtId="182" fontId="4" fillId="0" borderId="23" xfId="0" applyNumberFormat="1" applyFont="1" applyFill="1" applyBorder="1" applyAlignment="1">
      <alignment horizontal="center" vertical="top" wrapText="1"/>
    </xf>
    <xf numFmtId="182" fontId="4" fillId="0" borderId="11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0" fontId="56" fillId="0" borderId="23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right" vertical="top" wrapText="1"/>
    </xf>
    <xf numFmtId="0" fontId="0" fillId="6" borderId="10" xfId="0" applyFill="1" applyBorder="1" applyAlignment="1">
      <alignment horizontal="right" vertical="top" wrapText="1"/>
    </xf>
    <xf numFmtId="0" fontId="0" fillId="6" borderId="10" xfId="0" applyFill="1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7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82" fontId="55" fillId="0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172" fontId="4" fillId="35" borderId="10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top" wrapText="1"/>
    </xf>
    <xf numFmtId="0" fontId="4" fillId="35" borderId="23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35" borderId="23" xfId="0" applyFont="1" applyFill="1" applyBorder="1" applyAlignment="1">
      <alignment horizontal="center" vertical="top"/>
    </xf>
    <xf numFmtId="0" fontId="4" fillId="35" borderId="11" xfId="0" applyFont="1" applyFill="1" applyBorder="1" applyAlignment="1">
      <alignment horizontal="center" vertical="top"/>
    </xf>
    <xf numFmtId="182" fontId="4" fillId="35" borderId="13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/>
    </xf>
    <xf numFmtId="0" fontId="4" fillId="35" borderId="10" xfId="0" applyFont="1" applyFill="1" applyBorder="1" applyAlignment="1">
      <alignment horizontal="center" vertical="top"/>
    </xf>
    <xf numFmtId="0" fontId="4" fillId="35" borderId="16" xfId="0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 wrapText="1"/>
    </xf>
    <xf numFmtId="0" fontId="4" fillId="35" borderId="24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 wrapText="1"/>
    </xf>
    <xf numFmtId="0" fontId="0" fillId="35" borderId="23" xfId="0" applyFill="1" applyBorder="1" applyAlignment="1">
      <alignment horizontal="center" vertical="top"/>
    </xf>
    <xf numFmtId="0" fontId="0" fillId="35" borderId="11" xfId="0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3" fillId="35" borderId="13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5" fillId="7" borderId="19" xfId="0" applyFont="1" applyFill="1" applyBorder="1" applyAlignment="1">
      <alignment horizontal="center" vertical="top"/>
    </xf>
    <xf numFmtId="0" fontId="5" fillId="7" borderId="14" xfId="0" applyFont="1" applyFill="1" applyBorder="1" applyAlignment="1">
      <alignment horizontal="center" vertical="top"/>
    </xf>
    <xf numFmtId="0" fontId="5" fillId="7" borderId="1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62" fillId="0" borderId="23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0" fontId="56" fillId="35" borderId="13" xfId="0" applyFont="1" applyFill="1" applyBorder="1" applyAlignment="1">
      <alignment horizontal="center" vertical="top" wrapText="1"/>
    </xf>
    <xf numFmtId="0" fontId="56" fillId="35" borderId="23" xfId="0" applyFont="1" applyFill="1" applyBorder="1" applyAlignment="1">
      <alignment horizontal="center" vertical="top" wrapText="1"/>
    </xf>
    <xf numFmtId="0" fontId="56" fillId="35" borderId="11" xfId="0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/>
    </xf>
    <xf numFmtId="4" fontId="56" fillId="35" borderId="10" xfId="0" applyNumberFormat="1" applyFont="1" applyFill="1" applyBorder="1" applyAlignment="1">
      <alignment horizontal="center" vertical="top" wrapText="1"/>
    </xf>
    <xf numFmtId="49" fontId="4" fillId="35" borderId="23" xfId="0" applyNumberFormat="1" applyFont="1" applyFill="1" applyBorder="1" applyAlignment="1">
      <alignment horizontal="center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5" fillId="7" borderId="2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right" vertical="top" wrapText="1"/>
    </xf>
    <xf numFmtId="0" fontId="0" fillId="0" borderId="23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/>
    </xf>
    <xf numFmtId="0" fontId="3" fillId="7" borderId="14" xfId="0" applyFont="1" applyFill="1" applyBorder="1" applyAlignment="1">
      <alignment horizontal="center" vertical="top"/>
    </xf>
    <xf numFmtId="0" fontId="3" fillId="7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7" xfId="55"/>
    <cellStyle name="Обычный 3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503"/>
  <sheetViews>
    <sheetView tabSelected="1" zoomScalePageLayoutView="0" workbookViewId="0" topLeftCell="A349">
      <selection activeCell="H336" sqref="H336:H339"/>
    </sheetView>
  </sheetViews>
  <sheetFormatPr defaultColWidth="9.00390625" defaultRowHeight="12.75"/>
  <cols>
    <col min="1" max="1" width="3.875" style="1" customWidth="1"/>
    <col min="2" max="2" width="27.00390625" style="7" customWidth="1"/>
    <col min="3" max="3" width="17.25390625" style="7" customWidth="1"/>
    <col min="4" max="4" width="10.125" style="7" customWidth="1"/>
    <col min="5" max="5" width="16.00390625" style="7" customWidth="1"/>
    <col min="6" max="6" width="22.375" style="7" customWidth="1"/>
    <col min="7" max="7" width="18.75390625" style="7" customWidth="1"/>
    <col min="8" max="8" width="16.625" style="7" customWidth="1"/>
    <col min="9" max="9" width="17.75390625" style="7" customWidth="1"/>
    <col min="10" max="10" width="17.25390625" style="7" customWidth="1"/>
    <col min="11" max="11" width="17.75390625" style="7" customWidth="1"/>
    <col min="12" max="12" width="16.75390625" style="7" customWidth="1"/>
    <col min="13" max="13" width="13.875" style="7" customWidth="1"/>
    <col min="14" max="14" width="14.00390625" style="7" customWidth="1"/>
    <col min="15" max="15" width="13.25390625" style="7" customWidth="1"/>
    <col min="16" max="16" width="14.375" style="7" customWidth="1"/>
    <col min="17" max="17" width="18.125" style="7" customWidth="1"/>
    <col min="18" max="18" width="16.875" style="7" customWidth="1"/>
    <col min="19" max="19" width="16.75390625" style="7" customWidth="1"/>
    <col min="20" max="21" width="16.00390625" style="7" customWidth="1"/>
    <col min="22" max="22" width="30.00390625" style="7" customWidth="1"/>
    <col min="23" max="23" width="17.25390625" style="7" customWidth="1"/>
    <col min="24" max="24" width="16.875" style="7" customWidth="1"/>
    <col min="25" max="25" width="27.125" style="7" customWidth="1"/>
    <col min="26" max="26" width="10.625" style="7" customWidth="1"/>
    <col min="27" max="27" width="27.875" style="7" customWidth="1"/>
    <col min="28" max="28" width="33.75390625" style="7" customWidth="1"/>
    <col min="29" max="29" width="35.75390625" style="26" customWidth="1"/>
    <col min="30" max="30" width="27.875" style="7" customWidth="1"/>
    <col min="31" max="31" width="37.00390625" style="7" customWidth="1"/>
    <col min="32" max="32" width="39.75390625" style="7" customWidth="1"/>
    <col min="33" max="33" width="7.00390625" style="25" customWidth="1"/>
    <col min="34" max="34" width="12.25390625" style="25" bestFit="1" customWidth="1"/>
    <col min="35" max="16384" width="9.125" style="25" customWidth="1"/>
  </cols>
  <sheetData>
    <row r="1" spans="1:32" ht="33" customHeight="1">
      <c r="A1" s="160" t="s">
        <v>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22"/>
      <c r="X1" s="27"/>
      <c r="Y1" s="27"/>
      <c r="Z1" s="27"/>
      <c r="AA1" s="27"/>
      <c r="AB1" s="27"/>
      <c r="AC1" s="27"/>
      <c r="AD1" s="27"/>
      <c r="AE1" s="27"/>
      <c r="AF1" s="27"/>
    </row>
    <row r="2" spans="2:32" ht="27.75" customHeight="1">
      <c r="B2" s="343" t="s">
        <v>121</v>
      </c>
      <c r="C2" s="343"/>
      <c r="D2" s="343"/>
      <c r="E2" s="343"/>
      <c r="F2" s="343"/>
      <c r="G2" s="34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"/>
      <c r="AE2" s="3"/>
      <c r="AF2" s="3"/>
    </row>
    <row r="3" spans="2:32" ht="15" customHeight="1">
      <c r="B3" s="343" t="s">
        <v>610</v>
      </c>
      <c r="C3" s="343"/>
      <c r="D3" s="343"/>
      <c r="E3" s="343"/>
      <c r="F3" s="343"/>
      <c r="G3" s="34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"/>
      <c r="AE3" s="3"/>
      <c r="AF3" s="3"/>
    </row>
    <row r="4" spans="2:32" ht="23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"/>
      <c r="AE4" s="3"/>
      <c r="AF4" s="3"/>
    </row>
    <row r="5" spans="1:32" ht="33.75" customHeight="1">
      <c r="A5" s="6" t="s">
        <v>110</v>
      </c>
      <c r="B5" s="6" t="s">
        <v>93</v>
      </c>
      <c r="C5" s="6" t="s">
        <v>9</v>
      </c>
      <c r="D5" s="6" t="s">
        <v>10</v>
      </c>
      <c r="E5" s="6" t="s">
        <v>7</v>
      </c>
      <c r="F5" s="6" t="s">
        <v>8</v>
      </c>
      <c r="G5" s="6" t="s">
        <v>78</v>
      </c>
      <c r="H5" s="161" t="s">
        <v>11</v>
      </c>
      <c r="I5" s="161"/>
      <c r="J5" s="161"/>
      <c r="K5" s="161"/>
      <c r="L5" s="161"/>
      <c r="M5" s="161"/>
      <c r="N5" s="161"/>
      <c r="O5" s="161"/>
      <c r="P5" s="161"/>
      <c r="Q5" s="161"/>
      <c r="R5" s="130" t="s">
        <v>12</v>
      </c>
      <c r="S5" s="6" t="s">
        <v>13</v>
      </c>
      <c r="T5" s="161" t="s">
        <v>14</v>
      </c>
      <c r="U5" s="161"/>
      <c r="V5" s="6" t="s">
        <v>88</v>
      </c>
      <c r="X5" s="25"/>
      <c r="Y5" s="25"/>
      <c r="Z5" s="25"/>
      <c r="AA5" s="25"/>
      <c r="AB5" s="25"/>
      <c r="AC5" s="25"/>
      <c r="AD5" s="25"/>
      <c r="AE5" s="25"/>
      <c r="AF5" s="25"/>
    </row>
    <row r="6" spans="1:196" s="34" customFormat="1" ht="24.75" customHeight="1">
      <c r="A6" s="344" t="s">
        <v>2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6"/>
      <c r="X6" s="36"/>
      <c r="Y6" s="36"/>
      <c r="Z6" s="36"/>
      <c r="AA6" s="36"/>
      <c r="AB6" s="36"/>
      <c r="AC6" s="36"/>
      <c r="AD6" s="36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</row>
    <row r="7" spans="1:196" s="35" customFormat="1" ht="26.25" customHeight="1">
      <c r="A7" s="289" t="s">
        <v>596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36"/>
      <c r="X7" s="36"/>
      <c r="Y7" s="36"/>
      <c r="Z7" s="36"/>
      <c r="AA7" s="36"/>
      <c r="AB7" s="36"/>
      <c r="AC7" s="36"/>
      <c r="AD7" s="36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</row>
    <row r="8" spans="1:32" ht="18.75" customHeight="1">
      <c r="A8" s="278" t="s">
        <v>30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4"/>
      <c r="X8" s="24"/>
      <c r="Y8" s="24"/>
      <c r="Z8" s="24"/>
      <c r="AA8" s="24"/>
      <c r="AB8" s="24"/>
      <c r="AC8" s="24"/>
      <c r="AD8" s="24"/>
      <c r="AE8" s="25"/>
      <c r="AF8" s="25"/>
    </row>
    <row r="9" spans="1:32" ht="18.75" customHeight="1">
      <c r="A9" s="151"/>
      <c r="B9" s="294"/>
      <c r="C9" s="294"/>
      <c r="D9" s="294"/>
      <c r="E9" s="294"/>
      <c r="F9" s="294"/>
      <c r="G9" s="152"/>
      <c r="H9" s="149" t="s">
        <v>71</v>
      </c>
      <c r="I9" s="161" t="s">
        <v>72</v>
      </c>
      <c r="J9" s="161"/>
      <c r="K9" s="161"/>
      <c r="L9" s="161"/>
      <c r="M9" s="267"/>
      <c r="N9" s="151" t="s">
        <v>73</v>
      </c>
      <c r="O9" s="294"/>
      <c r="P9" s="152"/>
      <c r="Q9" s="149" t="s">
        <v>74</v>
      </c>
      <c r="R9" s="149" t="s">
        <v>12</v>
      </c>
      <c r="S9" s="149" t="s">
        <v>13</v>
      </c>
      <c r="T9" s="151" t="s">
        <v>14</v>
      </c>
      <c r="U9" s="152"/>
      <c r="V9" s="149" t="s">
        <v>88</v>
      </c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ht="18.75" customHeight="1">
      <c r="A10" s="153"/>
      <c r="B10" s="295"/>
      <c r="C10" s="295"/>
      <c r="D10" s="295"/>
      <c r="E10" s="295"/>
      <c r="F10" s="295"/>
      <c r="G10" s="154"/>
      <c r="H10" s="150"/>
      <c r="I10" s="38" t="s">
        <v>15</v>
      </c>
      <c r="J10" s="38" t="s">
        <v>16</v>
      </c>
      <c r="K10" s="38" t="s">
        <v>17</v>
      </c>
      <c r="L10" s="38" t="s">
        <v>18</v>
      </c>
      <c r="M10" s="39" t="s">
        <v>19</v>
      </c>
      <c r="N10" s="153"/>
      <c r="O10" s="295"/>
      <c r="P10" s="154"/>
      <c r="Q10" s="150"/>
      <c r="R10" s="150"/>
      <c r="S10" s="150"/>
      <c r="T10" s="153"/>
      <c r="U10" s="154"/>
      <c r="V10" s="150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22" s="37" customFormat="1" ht="39" customHeight="1">
      <c r="A11" s="243">
        <v>1</v>
      </c>
      <c r="B11" s="243" t="s">
        <v>122</v>
      </c>
      <c r="C11" s="243" t="s">
        <v>32</v>
      </c>
      <c r="D11" s="243">
        <v>3</v>
      </c>
      <c r="E11" s="243" t="s">
        <v>31</v>
      </c>
      <c r="F11" s="243" t="s">
        <v>65</v>
      </c>
      <c r="G11" s="243" t="s">
        <v>242</v>
      </c>
      <c r="H11" s="243"/>
      <c r="I11" s="243"/>
      <c r="J11" s="103" t="s">
        <v>276</v>
      </c>
      <c r="K11" s="103" t="s">
        <v>277</v>
      </c>
      <c r="L11" s="103" t="s">
        <v>278</v>
      </c>
      <c r="M11" s="50"/>
      <c r="N11" s="243"/>
      <c r="O11" s="243"/>
      <c r="P11" s="243"/>
      <c r="Q11" s="243"/>
      <c r="R11" s="281" t="s">
        <v>143</v>
      </c>
      <c r="S11" s="243">
        <v>2</v>
      </c>
      <c r="T11" s="243" t="s">
        <v>94</v>
      </c>
      <c r="U11" s="243"/>
      <c r="V11" s="243" t="s">
        <v>123</v>
      </c>
    </row>
    <row r="12" spans="1:22" s="37" customFormat="1" ht="35.25" customHeight="1">
      <c r="A12" s="243"/>
      <c r="B12" s="243"/>
      <c r="C12" s="243"/>
      <c r="D12" s="243"/>
      <c r="E12" s="243"/>
      <c r="F12" s="243"/>
      <c r="G12" s="243"/>
      <c r="H12" s="243"/>
      <c r="I12" s="243"/>
      <c r="J12" s="50">
        <v>180</v>
      </c>
      <c r="K12" s="50">
        <v>175</v>
      </c>
      <c r="L12" s="50">
        <v>185</v>
      </c>
      <c r="M12" s="50"/>
      <c r="N12" s="243"/>
      <c r="O12" s="243"/>
      <c r="P12" s="243"/>
      <c r="Q12" s="243"/>
      <c r="R12" s="281"/>
      <c r="S12" s="243"/>
      <c r="T12" s="243"/>
      <c r="U12" s="243"/>
      <c r="V12" s="243"/>
    </row>
    <row r="13" spans="1:22" s="37" customFormat="1" ht="21.75" customHeight="1">
      <c r="A13" s="243"/>
      <c r="B13" s="243"/>
      <c r="C13" s="243"/>
      <c r="D13" s="243"/>
      <c r="E13" s="243"/>
      <c r="F13" s="243"/>
      <c r="G13" s="243"/>
      <c r="H13" s="243"/>
      <c r="I13" s="243"/>
      <c r="J13" s="51">
        <v>16842</v>
      </c>
      <c r="K13" s="51">
        <v>16842</v>
      </c>
      <c r="L13" s="51">
        <v>16842</v>
      </c>
      <c r="M13" s="51"/>
      <c r="N13" s="243"/>
      <c r="O13" s="243"/>
      <c r="P13" s="243"/>
      <c r="Q13" s="243"/>
      <c r="R13" s="281"/>
      <c r="S13" s="243"/>
      <c r="T13" s="243"/>
      <c r="U13" s="243"/>
      <c r="V13" s="243"/>
    </row>
    <row r="14" spans="1:22" s="37" customFormat="1" ht="29.25" customHeight="1">
      <c r="A14" s="243">
        <v>2</v>
      </c>
      <c r="B14" s="243" t="s">
        <v>124</v>
      </c>
      <c r="C14" s="243" t="s">
        <v>32</v>
      </c>
      <c r="D14" s="243">
        <v>4</v>
      </c>
      <c r="E14" s="243" t="s">
        <v>33</v>
      </c>
      <c r="F14" s="243" t="s">
        <v>66</v>
      </c>
      <c r="G14" s="243" t="s">
        <v>168</v>
      </c>
      <c r="H14" s="243"/>
      <c r="I14" s="103" t="s">
        <v>322</v>
      </c>
      <c r="J14" s="103" t="s">
        <v>323</v>
      </c>
      <c r="K14" s="103" t="s">
        <v>324</v>
      </c>
      <c r="L14" s="103" t="s">
        <v>325</v>
      </c>
      <c r="M14" s="50"/>
      <c r="N14" s="243"/>
      <c r="O14" s="243"/>
      <c r="P14" s="243"/>
      <c r="Q14" s="243"/>
      <c r="R14" s="281" t="s">
        <v>143</v>
      </c>
      <c r="S14" s="243">
        <v>2</v>
      </c>
      <c r="T14" s="243" t="s">
        <v>125</v>
      </c>
      <c r="U14" s="243"/>
      <c r="V14" s="243" t="s">
        <v>98</v>
      </c>
    </row>
    <row r="15" spans="1:22" s="37" customFormat="1" ht="33.75" customHeight="1">
      <c r="A15" s="243"/>
      <c r="B15" s="243"/>
      <c r="C15" s="243"/>
      <c r="D15" s="243"/>
      <c r="E15" s="243"/>
      <c r="F15" s="243"/>
      <c r="G15" s="243"/>
      <c r="H15" s="243"/>
      <c r="I15" s="52">
        <v>23</v>
      </c>
      <c r="J15" s="50">
        <v>23</v>
      </c>
      <c r="K15" s="50">
        <v>23</v>
      </c>
      <c r="L15" s="50">
        <v>23</v>
      </c>
      <c r="M15" s="50"/>
      <c r="N15" s="243"/>
      <c r="O15" s="243"/>
      <c r="P15" s="243"/>
      <c r="Q15" s="243"/>
      <c r="R15" s="281"/>
      <c r="S15" s="243"/>
      <c r="T15" s="243"/>
      <c r="U15" s="243"/>
      <c r="V15" s="243"/>
    </row>
    <row r="16" spans="1:22" s="37" customFormat="1" ht="45.75" customHeight="1">
      <c r="A16" s="243"/>
      <c r="B16" s="243"/>
      <c r="C16" s="243"/>
      <c r="D16" s="243"/>
      <c r="E16" s="243"/>
      <c r="F16" s="243"/>
      <c r="G16" s="243"/>
      <c r="H16" s="243"/>
      <c r="I16" s="53">
        <v>0</v>
      </c>
      <c r="J16" s="53">
        <v>0</v>
      </c>
      <c r="K16" s="53">
        <v>0</v>
      </c>
      <c r="L16" s="53">
        <v>0</v>
      </c>
      <c r="M16" s="53"/>
      <c r="N16" s="243"/>
      <c r="O16" s="243"/>
      <c r="P16" s="243"/>
      <c r="Q16" s="243"/>
      <c r="R16" s="281"/>
      <c r="S16" s="243"/>
      <c r="T16" s="243"/>
      <c r="U16" s="243"/>
      <c r="V16" s="243"/>
    </row>
    <row r="17" spans="1:32" ht="16.5" customHeight="1">
      <c r="A17" s="273" t="s">
        <v>34</v>
      </c>
      <c r="B17" s="273"/>
      <c r="C17" s="273"/>
      <c r="D17" s="273"/>
      <c r="E17" s="273"/>
      <c r="F17" s="273"/>
      <c r="G17" s="273"/>
      <c r="H17" s="17">
        <v>0</v>
      </c>
      <c r="I17" s="17">
        <f>I15</f>
        <v>23</v>
      </c>
      <c r="J17" s="17">
        <f>J12+J15</f>
        <v>203</v>
      </c>
      <c r="K17" s="17">
        <f>K12+K15</f>
        <v>198</v>
      </c>
      <c r="L17" s="17">
        <f>K15+L12</f>
        <v>208</v>
      </c>
      <c r="M17" s="17">
        <v>0</v>
      </c>
      <c r="N17" s="17">
        <f>N15+N12</f>
        <v>0</v>
      </c>
      <c r="O17" s="17">
        <f>O15+O12</f>
        <v>0</v>
      </c>
      <c r="P17" s="17">
        <f>P15+P12</f>
        <v>0</v>
      </c>
      <c r="Q17" s="17">
        <f>Q15+Q12</f>
        <v>0</v>
      </c>
      <c r="R17" s="20"/>
      <c r="S17" s="19"/>
      <c r="T17" s="283"/>
      <c r="U17" s="283"/>
      <c r="V17" s="19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ht="16.5" customHeight="1">
      <c r="A18" s="278" t="s">
        <v>6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16.5" customHeight="1">
      <c r="A19" s="161"/>
      <c r="B19" s="161"/>
      <c r="C19" s="161"/>
      <c r="D19" s="161"/>
      <c r="E19" s="161"/>
      <c r="F19" s="161"/>
      <c r="G19" s="161"/>
      <c r="H19" s="161" t="s">
        <v>71</v>
      </c>
      <c r="I19" s="161" t="s">
        <v>72</v>
      </c>
      <c r="J19" s="161"/>
      <c r="K19" s="161"/>
      <c r="L19" s="161"/>
      <c r="M19" s="267"/>
      <c r="N19" s="161" t="s">
        <v>73</v>
      </c>
      <c r="O19" s="161"/>
      <c r="P19" s="161"/>
      <c r="Q19" s="161" t="s">
        <v>74</v>
      </c>
      <c r="R19" s="161"/>
      <c r="S19" s="161"/>
      <c r="T19" s="161"/>
      <c r="U19" s="161"/>
      <c r="V19" s="161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6.5" customHeight="1">
      <c r="A20" s="161"/>
      <c r="B20" s="161"/>
      <c r="C20" s="161"/>
      <c r="D20" s="161"/>
      <c r="E20" s="161"/>
      <c r="F20" s="161"/>
      <c r="G20" s="161"/>
      <c r="H20" s="161"/>
      <c r="I20" s="6" t="s">
        <v>15</v>
      </c>
      <c r="J20" s="6" t="s">
        <v>16</v>
      </c>
      <c r="K20" s="6" t="s">
        <v>17</v>
      </c>
      <c r="L20" s="6" t="s">
        <v>18</v>
      </c>
      <c r="M20" s="6" t="s">
        <v>19</v>
      </c>
      <c r="N20" s="161"/>
      <c r="O20" s="161"/>
      <c r="P20" s="161"/>
      <c r="Q20" s="161"/>
      <c r="R20" s="161"/>
      <c r="S20" s="161"/>
      <c r="T20" s="161"/>
      <c r="U20" s="161"/>
      <c r="V20" s="161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2" s="37" customFormat="1" ht="37.5" customHeight="1">
      <c r="A21" s="243">
        <v>3</v>
      </c>
      <c r="B21" s="287" t="s">
        <v>526</v>
      </c>
      <c r="C21" s="243" t="s">
        <v>32</v>
      </c>
      <c r="D21" s="243">
        <v>1</v>
      </c>
      <c r="E21" s="243" t="s">
        <v>31</v>
      </c>
      <c r="F21" s="243" t="s">
        <v>114</v>
      </c>
      <c r="G21" s="243" t="s">
        <v>169</v>
      </c>
      <c r="H21" s="301"/>
      <c r="I21" s="50" t="s">
        <v>170</v>
      </c>
      <c r="J21" s="301"/>
      <c r="K21" s="301"/>
      <c r="L21" s="291"/>
      <c r="M21" s="291"/>
      <c r="N21" s="301"/>
      <c r="O21" s="301"/>
      <c r="P21" s="301"/>
      <c r="Q21" s="301"/>
      <c r="R21" s="281" t="s">
        <v>143</v>
      </c>
      <c r="S21" s="243">
        <v>2</v>
      </c>
      <c r="T21" s="243" t="s">
        <v>126</v>
      </c>
      <c r="U21" s="243"/>
      <c r="V21" s="243" t="s">
        <v>116</v>
      </c>
    </row>
    <row r="22" spans="1:22" s="37" customFormat="1" ht="51.75" customHeight="1">
      <c r="A22" s="243"/>
      <c r="B22" s="287"/>
      <c r="C22" s="243"/>
      <c r="D22" s="243"/>
      <c r="E22" s="243"/>
      <c r="F22" s="243"/>
      <c r="G22" s="243"/>
      <c r="H22" s="301"/>
      <c r="I22" s="52">
        <v>25</v>
      </c>
      <c r="J22" s="301"/>
      <c r="K22" s="301"/>
      <c r="L22" s="296"/>
      <c r="M22" s="292"/>
      <c r="N22" s="301"/>
      <c r="O22" s="301"/>
      <c r="P22" s="301"/>
      <c r="Q22" s="301"/>
      <c r="R22" s="281"/>
      <c r="S22" s="243"/>
      <c r="T22" s="243"/>
      <c r="U22" s="243"/>
      <c r="V22" s="243"/>
    </row>
    <row r="23" spans="1:22" s="37" customFormat="1" ht="57" customHeight="1">
      <c r="A23" s="243"/>
      <c r="B23" s="287"/>
      <c r="C23" s="243"/>
      <c r="D23" s="243"/>
      <c r="E23" s="243"/>
      <c r="F23" s="243"/>
      <c r="G23" s="243"/>
      <c r="H23" s="301"/>
      <c r="I23" s="54">
        <v>13700</v>
      </c>
      <c r="J23" s="301"/>
      <c r="K23" s="301"/>
      <c r="L23" s="297"/>
      <c r="M23" s="293"/>
      <c r="N23" s="301"/>
      <c r="O23" s="301"/>
      <c r="P23" s="301"/>
      <c r="Q23" s="301"/>
      <c r="R23" s="281"/>
      <c r="S23" s="243"/>
      <c r="T23" s="243"/>
      <c r="U23" s="243"/>
      <c r="V23" s="243"/>
    </row>
    <row r="24" spans="1:32" ht="16.5" customHeight="1">
      <c r="A24" s="273" t="s">
        <v>34</v>
      </c>
      <c r="B24" s="273"/>
      <c r="C24" s="273"/>
      <c r="D24" s="273"/>
      <c r="E24" s="273"/>
      <c r="F24" s="273"/>
      <c r="G24" s="273"/>
      <c r="H24" s="17">
        <v>0</v>
      </c>
      <c r="I24" s="17">
        <f>I22</f>
        <v>25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5"/>
      <c r="S24" s="16"/>
      <c r="T24" s="283"/>
      <c r="U24" s="283"/>
      <c r="V24" s="19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8.75" customHeight="1">
      <c r="A25" s="278" t="s">
        <v>35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4"/>
      <c r="X25" s="24"/>
      <c r="Y25" s="24"/>
      <c r="Z25" s="24"/>
      <c r="AA25" s="24"/>
      <c r="AB25" s="24"/>
      <c r="AC25" s="25"/>
      <c r="AD25" s="25"/>
      <c r="AE25" s="25"/>
      <c r="AF25" s="25"/>
    </row>
    <row r="26" spans="1:32" ht="18.75" customHeight="1">
      <c r="A26" s="155"/>
      <c r="B26" s="155"/>
      <c r="C26" s="155"/>
      <c r="D26" s="155"/>
      <c r="E26" s="155"/>
      <c r="F26" s="155"/>
      <c r="G26" s="155"/>
      <c r="H26" s="161" t="s">
        <v>71</v>
      </c>
      <c r="I26" s="161" t="s">
        <v>72</v>
      </c>
      <c r="J26" s="161"/>
      <c r="K26" s="161"/>
      <c r="L26" s="161"/>
      <c r="M26" s="267"/>
      <c r="N26" s="161" t="s">
        <v>73</v>
      </c>
      <c r="O26" s="161"/>
      <c r="P26" s="161"/>
      <c r="Q26" s="161" t="s">
        <v>74</v>
      </c>
      <c r="R26" s="176"/>
      <c r="S26" s="176"/>
      <c r="T26" s="176"/>
      <c r="U26" s="176"/>
      <c r="V26" s="176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8.75" customHeight="1">
      <c r="A27" s="155"/>
      <c r="B27" s="155"/>
      <c r="C27" s="155"/>
      <c r="D27" s="155"/>
      <c r="E27" s="155"/>
      <c r="F27" s="155"/>
      <c r="G27" s="155"/>
      <c r="H27" s="161"/>
      <c r="I27" s="6" t="s">
        <v>15</v>
      </c>
      <c r="J27" s="6" t="s">
        <v>16</v>
      </c>
      <c r="K27" s="6" t="s">
        <v>17</v>
      </c>
      <c r="L27" s="6" t="s">
        <v>18</v>
      </c>
      <c r="M27" s="6" t="s">
        <v>19</v>
      </c>
      <c r="N27" s="161"/>
      <c r="O27" s="161"/>
      <c r="P27" s="161"/>
      <c r="Q27" s="161"/>
      <c r="R27" s="176"/>
      <c r="S27" s="176"/>
      <c r="T27" s="176"/>
      <c r="U27" s="176"/>
      <c r="V27" s="176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22" s="37" customFormat="1" ht="27" customHeight="1">
      <c r="A28" s="243">
        <v>4</v>
      </c>
      <c r="B28" s="243" t="s">
        <v>139</v>
      </c>
      <c r="C28" s="243" t="s">
        <v>32</v>
      </c>
      <c r="D28" s="243">
        <v>6</v>
      </c>
      <c r="E28" s="243" t="s">
        <v>56</v>
      </c>
      <c r="F28" s="243" t="s">
        <v>127</v>
      </c>
      <c r="G28" s="243" t="s">
        <v>230</v>
      </c>
      <c r="H28" s="243"/>
      <c r="I28" s="103" t="s">
        <v>316</v>
      </c>
      <c r="J28" s="103" t="s">
        <v>317</v>
      </c>
      <c r="K28" s="103" t="s">
        <v>318</v>
      </c>
      <c r="L28" s="103" t="s">
        <v>319</v>
      </c>
      <c r="M28" s="237"/>
      <c r="N28" s="237"/>
      <c r="O28" s="243"/>
      <c r="P28" s="103" t="s">
        <v>320</v>
      </c>
      <c r="Q28" s="103" t="s">
        <v>321</v>
      </c>
      <c r="R28" s="239" t="s">
        <v>143</v>
      </c>
      <c r="S28" s="237">
        <v>2</v>
      </c>
      <c r="T28" s="302" t="s">
        <v>606</v>
      </c>
      <c r="U28" s="303"/>
      <c r="V28" s="237" t="s">
        <v>607</v>
      </c>
    </row>
    <row r="29" spans="1:22" s="37" customFormat="1" ht="21.75" customHeight="1">
      <c r="A29" s="243"/>
      <c r="B29" s="287"/>
      <c r="C29" s="243"/>
      <c r="D29" s="243"/>
      <c r="E29" s="243"/>
      <c r="F29" s="243"/>
      <c r="G29" s="243"/>
      <c r="H29" s="243"/>
      <c r="I29" s="50">
        <v>140</v>
      </c>
      <c r="J29" s="50">
        <v>170</v>
      </c>
      <c r="K29" s="50">
        <v>170</v>
      </c>
      <c r="L29" s="55">
        <v>130</v>
      </c>
      <c r="M29" s="288"/>
      <c r="N29" s="238"/>
      <c r="O29" s="243"/>
      <c r="P29" s="50">
        <v>40</v>
      </c>
      <c r="Q29" s="50">
        <v>40</v>
      </c>
      <c r="R29" s="341"/>
      <c r="S29" s="288"/>
      <c r="T29" s="304"/>
      <c r="U29" s="305"/>
      <c r="V29" s="288"/>
    </row>
    <row r="30" spans="1:22" s="37" customFormat="1" ht="29.25" customHeight="1">
      <c r="A30" s="243"/>
      <c r="B30" s="287"/>
      <c r="C30" s="243"/>
      <c r="D30" s="243"/>
      <c r="E30" s="243"/>
      <c r="F30" s="243"/>
      <c r="G30" s="243"/>
      <c r="H30" s="243"/>
      <c r="I30" s="50" t="s">
        <v>128</v>
      </c>
      <c r="J30" s="50" t="s">
        <v>131</v>
      </c>
      <c r="K30" s="240">
        <v>19600</v>
      </c>
      <c r="L30" s="50" t="s">
        <v>131</v>
      </c>
      <c r="M30" s="288"/>
      <c r="N30" s="238"/>
      <c r="O30" s="243"/>
      <c r="P30" s="240">
        <v>9800</v>
      </c>
      <c r="Q30" s="240">
        <v>11700</v>
      </c>
      <c r="R30" s="341"/>
      <c r="S30" s="288"/>
      <c r="T30" s="304"/>
      <c r="U30" s="305"/>
      <c r="V30" s="288"/>
    </row>
    <row r="31" spans="1:22" s="37" customFormat="1" ht="32.25" customHeight="1">
      <c r="A31" s="243"/>
      <c r="B31" s="287"/>
      <c r="C31" s="243"/>
      <c r="D31" s="243"/>
      <c r="E31" s="243"/>
      <c r="F31" s="243"/>
      <c r="G31" s="243"/>
      <c r="H31" s="243"/>
      <c r="I31" s="50" t="s">
        <v>129</v>
      </c>
      <c r="J31" s="50" t="s">
        <v>132</v>
      </c>
      <c r="K31" s="238"/>
      <c r="L31" s="50" t="s">
        <v>132</v>
      </c>
      <c r="M31" s="288"/>
      <c r="N31" s="238"/>
      <c r="O31" s="243"/>
      <c r="P31" s="238"/>
      <c r="Q31" s="238"/>
      <c r="R31" s="341"/>
      <c r="S31" s="288"/>
      <c r="T31" s="304"/>
      <c r="U31" s="305"/>
      <c r="V31" s="288"/>
    </row>
    <row r="32" spans="1:22" s="37" customFormat="1" ht="24.75" customHeight="1">
      <c r="A32" s="243"/>
      <c r="B32" s="287"/>
      <c r="C32" s="243"/>
      <c r="D32" s="243"/>
      <c r="E32" s="243"/>
      <c r="F32" s="243"/>
      <c r="G32" s="243"/>
      <c r="H32" s="243"/>
      <c r="I32" s="50" t="s">
        <v>130</v>
      </c>
      <c r="J32" s="50" t="s">
        <v>133</v>
      </c>
      <c r="K32" s="250"/>
      <c r="L32" s="50" t="s">
        <v>133</v>
      </c>
      <c r="M32" s="241"/>
      <c r="N32" s="250"/>
      <c r="O32" s="243"/>
      <c r="P32" s="250"/>
      <c r="Q32" s="250"/>
      <c r="R32" s="341"/>
      <c r="S32" s="288"/>
      <c r="T32" s="304"/>
      <c r="U32" s="305"/>
      <c r="V32" s="288"/>
    </row>
    <row r="33" spans="1:22" s="57" customFormat="1" ht="25.5" customHeight="1">
      <c r="A33" s="243"/>
      <c r="B33" s="287"/>
      <c r="C33" s="243"/>
      <c r="D33" s="243"/>
      <c r="E33" s="243"/>
      <c r="F33" s="299" t="s">
        <v>1</v>
      </c>
      <c r="G33" s="299" t="s">
        <v>231</v>
      </c>
      <c r="H33" s="339"/>
      <c r="I33" s="103" t="s">
        <v>316</v>
      </c>
      <c r="J33" s="103" t="s">
        <v>317</v>
      </c>
      <c r="K33" s="103" t="s">
        <v>318</v>
      </c>
      <c r="L33" s="103" t="s">
        <v>319</v>
      </c>
      <c r="M33" s="336"/>
      <c r="N33" s="336"/>
      <c r="O33" s="299"/>
      <c r="P33" s="103" t="s">
        <v>320</v>
      </c>
      <c r="Q33" s="103" t="s">
        <v>321</v>
      </c>
      <c r="R33" s="341"/>
      <c r="S33" s="288"/>
      <c r="T33" s="304"/>
      <c r="U33" s="305"/>
      <c r="V33" s="288"/>
    </row>
    <row r="34" spans="1:22" s="57" customFormat="1" ht="22.5" customHeight="1">
      <c r="A34" s="243"/>
      <c r="B34" s="287"/>
      <c r="C34" s="243"/>
      <c r="D34" s="243"/>
      <c r="E34" s="243"/>
      <c r="F34" s="299"/>
      <c r="G34" s="299"/>
      <c r="H34" s="339"/>
      <c r="I34" s="58">
        <v>50</v>
      </c>
      <c r="J34" s="58">
        <v>50</v>
      </c>
      <c r="K34" s="58">
        <v>50</v>
      </c>
      <c r="L34" s="58">
        <v>50</v>
      </c>
      <c r="M34" s="337"/>
      <c r="N34" s="226"/>
      <c r="O34" s="299"/>
      <c r="P34" s="56">
        <v>30</v>
      </c>
      <c r="Q34" s="56">
        <v>30</v>
      </c>
      <c r="R34" s="341"/>
      <c r="S34" s="288"/>
      <c r="T34" s="304"/>
      <c r="U34" s="305"/>
      <c r="V34" s="288"/>
    </row>
    <row r="35" spans="1:22" s="57" customFormat="1" ht="30" customHeight="1">
      <c r="A35" s="243"/>
      <c r="B35" s="287"/>
      <c r="C35" s="243"/>
      <c r="D35" s="243"/>
      <c r="E35" s="243"/>
      <c r="F35" s="299"/>
      <c r="G35" s="299"/>
      <c r="H35" s="339"/>
      <c r="I35" s="56" t="s">
        <v>224</v>
      </c>
      <c r="J35" s="56" t="s">
        <v>227</v>
      </c>
      <c r="K35" s="340">
        <v>21342</v>
      </c>
      <c r="L35" s="56" t="s">
        <v>227</v>
      </c>
      <c r="M35" s="337"/>
      <c r="N35" s="226"/>
      <c r="O35" s="299"/>
      <c r="P35" s="225">
        <v>10800</v>
      </c>
      <c r="Q35" s="225">
        <v>12700</v>
      </c>
      <c r="R35" s="341"/>
      <c r="S35" s="288"/>
      <c r="T35" s="304"/>
      <c r="U35" s="305"/>
      <c r="V35" s="288"/>
    </row>
    <row r="36" spans="1:22" s="57" customFormat="1" ht="30" customHeight="1">
      <c r="A36" s="243"/>
      <c r="B36" s="287"/>
      <c r="C36" s="243"/>
      <c r="D36" s="243"/>
      <c r="E36" s="243"/>
      <c r="F36" s="299"/>
      <c r="G36" s="299"/>
      <c r="H36" s="339"/>
      <c r="I36" s="56" t="s">
        <v>225</v>
      </c>
      <c r="J36" s="56" t="s">
        <v>228</v>
      </c>
      <c r="K36" s="340"/>
      <c r="L36" s="56" t="s">
        <v>228</v>
      </c>
      <c r="M36" s="337"/>
      <c r="N36" s="226"/>
      <c r="O36" s="299"/>
      <c r="P36" s="226"/>
      <c r="Q36" s="226"/>
      <c r="R36" s="341"/>
      <c r="S36" s="288"/>
      <c r="T36" s="304"/>
      <c r="U36" s="305"/>
      <c r="V36" s="288"/>
    </row>
    <row r="37" spans="1:22" s="57" customFormat="1" ht="24.75" customHeight="1">
      <c r="A37" s="243"/>
      <c r="B37" s="287"/>
      <c r="C37" s="243"/>
      <c r="D37" s="243"/>
      <c r="E37" s="243"/>
      <c r="F37" s="299"/>
      <c r="G37" s="299"/>
      <c r="H37" s="339"/>
      <c r="I37" s="56" t="s">
        <v>226</v>
      </c>
      <c r="J37" s="56" t="s">
        <v>229</v>
      </c>
      <c r="K37" s="340"/>
      <c r="L37" s="56" t="s">
        <v>229</v>
      </c>
      <c r="M37" s="338"/>
      <c r="N37" s="227"/>
      <c r="O37" s="299"/>
      <c r="P37" s="227"/>
      <c r="Q37" s="227"/>
      <c r="R37" s="342"/>
      <c r="S37" s="241"/>
      <c r="T37" s="306"/>
      <c r="U37" s="307"/>
      <c r="V37" s="241"/>
    </row>
    <row r="38" spans="1:32" ht="15.75" customHeight="1">
      <c r="A38" s="273" t="s">
        <v>34</v>
      </c>
      <c r="B38" s="273"/>
      <c r="C38" s="273"/>
      <c r="D38" s="273"/>
      <c r="E38" s="273"/>
      <c r="F38" s="273"/>
      <c r="G38" s="273"/>
      <c r="H38" s="17">
        <v>0</v>
      </c>
      <c r="I38" s="17">
        <f>I29+I34</f>
        <v>190</v>
      </c>
      <c r="J38" s="17">
        <f>J29+J34</f>
        <v>220</v>
      </c>
      <c r="K38" s="17">
        <f>K29+K34</f>
        <v>220</v>
      </c>
      <c r="L38" s="17">
        <f>L29+L34</f>
        <v>180</v>
      </c>
      <c r="M38" s="17">
        <v>0</v>
      </c>
      <c r="N38" s="17">
        <f>N29+N34</f>
        <v>0</v>
      </c>
      <c r="O38" s="17">
        <v>0</v>
      </c>
      <c r="P38" s="17">
        <f>P29+P34</f>
        <v>70</v>
      </c>
      <c r="Q38" s="17">
        <f>Q29+Q34</f>
        <v>70</v>
      </c>
      <c r="R38" s="20"/>
      <c r="S38" s="19"/>
      <c r="T38" s="216"/>
      <c r="U38" s="216"/>
      <c r="V38" s="40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8.75" customHeight="1">
      <c r="A39" s="278" t="s">
        <v>55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4"/>
      <c r="X39" s="24"/>
      <c r="Y39" s="24"/>
      <c r="Z39" s="24"/>
      <c r="AA39" s="24"/>
      <c r="AB39" s="24"/>
      <c r="AC39" s="24"/>
      <c r="AD39" s="24"/>
      <c r="AE39" s="25"/>
      <c r="AF39" s="25"/>
    </row>
    <row r="40" spans="1:32" ht="18.75" customHeight="1">
      <c r="A40" s="155"/>
      <c r="B40" s="155"/>
      <c r="C40" s="155"/>
      <c r="D40" s="155"/>
      <c r="E40" s="155"/>
      <c r="F40" s="155"/>
      <c r="G40" s="155"/>
      <c r="H40" s="161" t="s">
        <v>71</v>
      </c>
      <c r="I40" s="161" t="s">
        <v>72</v>
      </c>
      <c r="J40" s="161"/>
      <c r="K40" s="161"/>
      <c r="L40" s="161"/>
      <c r="M40" s="267"/>
      <c r="N40" s="161" t="s">
        <v>73</v>
      </c>
      <c r="O40" s="161"/>
      <c r="P40" s="161"/>
      <c r="Q40" s="161" t="s">
        <v>74</v>
      </c>
      <c r="R40" s="176"/>
      <c r="S40" s="176"/>
      <c r="T40" s="176"/>
      <c r="U40" s="176"/>
      <c r="V40" s="176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8.75" customHeight="1">
      <c r="A41" s="155"/>
      <c r="B41" s="155"/>
      <c r="C41" s="155"/>
      <c r="D41" s="155"/>
      <c r="E41" s="155"/>
      <c r="F41" s="155"/>
      <c r="G41" s="155"/>
      <c r="H41" s="161"/>
      <c r="I41" s="6" t="s">
        <v>15</v>
      </c>
      <c r="J41" s="6" t="s">
        <v>16</v>
      </c>
      <c r="K41" s="6" t="s">
        <v>17</v>
      </c>
      <c r="L41" s="6" t="s">
        <v>18</v>
      </c>
      <c r="M41" s="6" t="s">
        <v>19</v>
      </c>
      <c r="N41" s="161"/>
      <c r="O41" s="161"/>
      <c r="P41" s="161"/>
      <c r="Q41" s="161"/>
      <c r="R41" s="176"/>
      <c r="S41" s="176"/>
      <c r="T41" s="176"/>
      <c r="U41" s="176"/>
      <c r="V41" s="176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22" s="37" customFormat="1" ht="58.5" customHeight="1">
      <c r="A42" s="243">
        <v>5</v>
      </c>
      <c r="B42" s="243" t="s">
        <v>202</v>
      </c>
      <c r="C42" s="243" t="s">
        <v>32</v>
      </c>
      <c r="D42" s="243">
        <v>4</v>
      </c>
      <c r="E42" s="301" t="s">
        <v>33</v>
      </c>
      <c r="F42" s="243" t="s">
        <v>66</v>
      </c>
      <c r="G42" s="243" t="s">
        <v>134</v>
      </c>
      <c r="H42" s="300"/>
      <c r="I42" s="103" t="s">
        <v>279</v>
      </c>
      <c r="J42" s="103" t="s">
        <v>280</v>
      </c>
      <c r="K42" s="103" t="s">
        <v>281</v>
      </c>
      <c r="L42" s="336"/>
      <c r="M42" s="237"/>
      <c r="N42" s="243"/>
      <c r="O42" s="243"/>
      <c r="P42" s="243"/>
      <c r="Q42" s="243"/>
      <c r="R42" s="281" t="s">
        <v>143</v>
      </c>
      <c r="S42" s="243">
        <v>2</v>
      </c>
      <c r="T42" s="243" t="s">
        <v>136</v>
      </c>
      <c r="U42" s="243"/>
      <c r="V42" s="243" t="s">
        <v>135</v>
      </c>
    </row>
    <row r="43" spans="1:22" s="37" customFormat="1" ht="26.25" customHeight="1">
      <c r="A43" s="243"/>
      <c r="B43" s="243"/>
      <c r="C43" s="243"/>
      <c r="D43" s="243"/>
      <c r="E43" s="301"/>
      <c r="F43" s="243"/>
      <c r="G43" s="243"/>
      <c r="H43" s="300"/>
      <c r="I43" s="50">
        <v>16</v>
      </c>
      <c r="J43" s="50">
        <v>20</v>
      </c>
      <c r="K43" s="50">
        <v>6</v>
      </c>
      <c r="L43" s="356"/>
      <c r="M43" s="288"/>
      <c r="N43" s="243"/>
      <c r="O43" s="243"/>
      <c r="P43" s="243"/>
      <c r="Q43" s="243"/>
      <c r="R43" s="281"/>
      <c r="S43" s="243"/>
      <c r="T43" s="243"/>
      <c r="U43" s="243"/>
      <c r="V43" s="243"/>
    </row>
    <row r="44" spans="1:22" s="37" customFormat="1" ht="22.5" customHeight="1">
      <c r="A44" s="243"/>
      <c r="B44" s="243"/>
      <c r="C44" s="243"/>
      <c r="D44" s="243"/>
      <c r="E44" s="301"/>
      <c r="F44" s="243"/>
      <c r="G44" s="243"/>
      <c r="H44" s="300"/>
      <c r="I44" s="53">
        <v>0</v>
      </c>
      <c r="J44" s="53">
        <v>0</v>
      </c>
      <c r="K44" s="53">
        <v>0</v>
      </c>
      <c r="L44" s="248"/>
      <c r="M44" s="241"/>
      <c r="N44" s="243"/>
      <c r="O44" s="243"/>
      <c r="P44" s="243"/>
      <c r="Q44" s="243"/>
      <c r="R44" s="281"/>
      <c r="S44" s="243"/>
      <c r="T44" s="243"/>
      <c r="U44" s="243"/>
      <c r="V44" s="243"/>
    </row>
    <row r="45" spans="1:32" ht="15.75" customHeight="1">
      <c r="A45" s="273" t="s">
        <v>34</v>
      </c>
      <c r="B45" s="273"/>
      <c r="C45" s="273"/>
      <c r="D45" s="273"/>
      <c r="E45" s="273"/>
      <c r="F45" s="273"/>
      <c r="G45" s="273"/>
      <c r="H45" s="17">
        <f>H43</f>
        <v>0</v>
      </c>
      <c r="I45" s="17">
        <f>I43</f>
        <v>16</v>
      </c>
      <c r="J45" s="17">
        <f aca="true" t="shared" si="0" ref="J45:Q45">J43</f>
        <v>20</v>
      </c>
      <c r="K45" s="17">
        <f t="shared" si="0"/>
        <v>6</v>
      </c>
      <c r="L45" s="17">
        <v>0</v>
      </c>
      <c r="M45" s="17">
        <v>0</v>
      </c>
      <c r="N45" s="17">
        <f t="shared" si="0"/>
        <v>0</v>
      </c>
      <c r="O45" s="17">
        <f t="shared" si="0"/>
        <v>0</v>
      </c>
      <c r="P45" s="17">
        <f t="shared" si="0"/>
        <v>0</v>
      </c>
      <c r="Q45" s="17">
        <f t="shared" si="0"/>
        <v>0</v>
      </c>
      <c r="R45" s="20"/>
      <c r="S45" s="19"/>
      <c r="T45" s="216"/>
      <c r="U45" s="216"/>
      <c r="V45" s="40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8.75" customHeight="1">
      <c r="A46" s="278" t="s">
        <v>36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4"/>
      <c r="X46" s="24"/>
      <c r="Y46" s="24"/>
      <c r="Z46" s="24"/>
      <c r="AA46" s="24"/>
      <c r="AB46" s="24"/>
      <c r="AC46" s="24"/>
      <c r="AD46" s="24"/>
      <c r="AE46" s="25"/>
      <c r="AF46" s="25"/>
    </row>
    <row r="47" spans="1:32" ht="15" customHeight="1">
      <c r="A47" s="155"/>
      <c r="B47" s="155"/>
      <c r="C47" s="155"/>
      <c r="D47" s="155"/>
      <c r="E47" s="155"/>
      <c r="F47" s="155"/>
      <c r="G47" s="155"/>
      <c r="H47" s="161" t="s">
        <v>71</v>
      </c>
      <c r="I47" s="161" t="s">
        <v>72</v>
      </c>
      <c r="J47" s="161"/>
      <c r="K47" s="161"/>
      <c r="L47" s="161"/>
      <c r="M47" s="267"/>
      <c r="N47" s="161" t="s">
        <v>73</v>
      </c>
      <c r="O47" s="161"/>
      <c r="P47" s="161"/>
      <c r="Q47" s="161" t="s">
        <v>74</v>
      </c>
      <c r="R47" s="176"/>
      <c r="S47" s="176"/>
      <c r="T47" s="176"/>
      <c r="U47" s="176"/>
      <c r="V47" s="176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15" customHeight="1">
      <c r="A48" s="155"/>
      <c r="B48" s="155"/>
      <c r="C48" s="155"/>
      <c r="D48" s="155"/>
      <c r="E48" s="155"/>
      <c r="F48" s="155"/>
      <c r="G48" s="155"/>
      <c r="H48" s="161"/>
      <c r="I48" s="6" t="s">
        <v>15</v>
      </c>
      <c r="J48" s="6" t="s">
        <v>16</v>
      </c>
      <c r="K48" s="6" t="s">
        <v>17</v>
      </c>
      <c r="L48" s="6" t="s">
        <v>18</v>
      </c>
      <c r="M48" s="6" t="s">
        <v>19</v>
      </c>
      <c r="N48" s="161"/>
      <c r="O48" s="161"/>
      <c r="P48" s="161"/>
      <c r="Q48" s="161"/>
      <c r="R48" s="176"/>
      <c r="S48" s="176"/>
      <c r="T48" s="176"/>
      <c r="U48" s="176"/>
      <c r="V48" s="176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22" s="37" customFormat="1" ht="48" customHeight="1">
      <c r="A49" s="243">
        <v>6</v>
      </c>
      <c r="B49" s="287" t="s">
        <v>137</v>
      </c>
      <c r="C49" s="243" t="s">
        <v>32</v>
      </c>
      <c r="D49" s="243">
        <v>2</v>
      </c>
      <c r="E49" s="301" t="s">
        <v>31</v>
      </c>
      <c r="F49" s="243" t="s">
        <v>67</v>
      </c>
      <c r="G49" s="243" t="s">
        <v>243</v>
      </c>
      <c r="H49" s="287"/>
      <c r="I49" s="300"/>
      <c r="J49" s="103" t="s">
        <v>286</v>
      </c>
      <c r="K49" s="106" t="s">
        <v>328</v>
      </c>
      <c r="L49" s="287"/>
      <c r="M49" s="312"/>
      <c r="N49" s="287"/>
      <c r="O49" s="287"/>
      <c r="P49" s="287"/>
      <c r="Q49" s="287"/>
      <c r="R49" s="281" t="s">
        <v>143</v>
      </c>
      <c r="S49" s="243">
        <v>2</v>
      </c>
      <c r="T49" s="243" t="s">
        <v>86</v>
      </c>
      <c r="U49" s="243"/>
      <c r="V49" s="243" t="s">
        <v>138</v>
      </c>
    </row>
    <row r="50" spans="1:22" s="37" customFormat="1" ht="34.5" customHeight="1">
      <c r="A50" s="243"/>
      <c r="B50" s="287"/>
      <c r="C50" s="243"/>
      <c r="D50" s="243"/>
      <c r="E50" s="301"/>
      <c r="F50" s="243"/>
      <c r="G50" s="243"/>
      <c r="H50" s="287"/>
      <c r="I50" s="300"/>
      <c r="J50" s="50">
        <v>60</v>
      </c>
      <c r="K50" s="50">
        <v>60</v>
      </c>
      <c r="L50" s="287"/>
      <c r="M50" s="313"/>
      <c r="N50" s="287"/>
      <c r="O50" s="287"/>
      <c r="P50" s="287"/>
      <c r="Q50" s="287"/>
      <c r="R50" s="281"/>
      <c r="S50" s="243"/>
      <c r="T50" s="243"/>
      <c r="U50" s="243"/>
      <c r="V50" s="243"/>
    </row>
    <row r="51" spans="1:22" s="37" customFormat="1" ht="29.25" customHeight="1">
      <c r="A51" s="243"/>
      <c r="B51" s="287"/>
      <c r="C51" s="243"/>
      <c r="D51" s="243"/>
      <c r="E51" s="301"/>
      <c r="F51" s="243"/>
      <c r="G51" s="243"/>
      <c r="H51" s="287"/>
      <c r="I51" s="300"/>
      <c r="J51" s="54">
        <v>14436</v>
      </c>
      <c r="K51" s="54">
        <v>14436</v>
      </c>
      <c r="L51" s="287"/>
      <c r="M51" s="314"/>
      <c r="N51" s="287"/>
      <c r="O51" s="287"/>
      <c r="P51" s="287"/>
      <c r="Q51" s="287"/>
      <c r="R51" s="281"/>
      <c r="S51" s="243"/>
      <c r="T51" s="243"/>
      <c r="U51" s="243"/>
      <c r="V51" s="243"/>
    </row>
    <row r="52" spans="1:32" ht="17.25" customHeight="1">
      <c r="A52" s="273" t="s">
        <v>34</v>
      </c>
      <c r="B52" s="273"/>
      <c r="C52" s="273"/>
      <c r="D52" s="273"/>
      <c r="E52" s="273"/>
      <c r="F52" s="273"/>
      <c r="G52" s="273"/>
      <c r="H52" s="40">
        <f>H50</f>
        <v>0</v>
      </c>
      <c r="I52" s="40">
        <f>I50</f>
        <v>0</v>
      </c>
      <c r="J52" s="84">
        <f aca="true" t="shared" si="1" ref="J52:Q52">J50</f>
        <v>60</v>
      </c>
      <c r="K52" s="40">
        <f>K50</f>
        <v>60</v>
      </c>
      <c r="L52" s="40">
        <f t="shared" si="1"/>
        <v>0</v>
      </c>
      <c r="M52" s="40">
        <v>0</v>
      </c>
      <c r="N52" s="40">
        <f t="shared" si="1"/>
        <v>0</v>
      </c>
      <c r="O52" s="40">
        <f t="shared" si="1"/>
        <v>0</v>
      </c>
      <c r="P52" s="40">
        <f t="shared" si="1"/>
        <v>0</v>
      </c>
      <c r="Q52" s="40">
        <f t="shared" si="1"/>
        <v>0</v>
      </c>
      <c r="R52" s="21"/>
      <c r="S52" s="13"/>
      <c r="T52" s="286"/>
      <c r="U52" s="286"/>
      <c r="V52" s="13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8.75" customHeight="1">
      <c r="A53" s="278" t="s">
        <v>38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4"/>
      <c r="X53" s="24"/>
      <c r="Y53" s="24"/>
      <c r="Z53" s="24"/>
      <c r="AA53" s="24"/>
      <c r="AB53" s="24"/>
      <c r="AC53" s="24"/>
      <c r="AD53" s="24"/>
      <c r="AE53" s="25"/>
      <c r="AF53" s="25"/>
    </row>
    <row r="54" spans="1:32" ht="18.75" customHeight="1">
      <c r="A54" s="161"/>
      <c r="B54" s="161"/>
      <c r="C54" s="161"/>
      <c r="D54" s="161"/>
      <c r="E54" s="161"/>
      <c r="F54" s="161"/>
      <c r="G54" s="161"/>
      <c r="H54" s="161" t="s">
        <v>71</v>
      </c>
      <c r="I54" s="161" t="s">
        <v>72</v>
      </c>
      <c r="J54" s="161"/>
      <c r="K54" s="161"/>
      <c r="L54" s="161"/>
      <c r="M54" s="267"/>
      <c r="N54" s="161" t="s">
        <v>593</v>
      </c>
      <c r="O54" s="161"/>
      <c r="P54" s="161"/>
      <c r="Q54" s="161" t="s">
        <v>74</v>
      </c>
      <c r="R54" s="161"/>
      <c r="S54" s="161"/>
      <c r="T54" s="161"/>
      <c r="U54" s="161"/>
      <c r="V54" s="161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5" customHeight="1">
      <c r="A55" s="161"/>
      <c r="B55" s="161"/>
      <c r="C55" s="161"/>
      <c r="D55" s="161"/>
      <c r="E55" s="161"/>
      <c r="F55" s="161"/>
      <c r="G55" s="161"/>
      <c r="H55" s="161"/>
      <c r="I55" s="6" t="s">
        <v>15</v>
      </c>
      <c r="J55" s="6" t="s">
        <v>16</v>
      </c>
      <c r="K55" s="6" t="s">
        <v>17</v>
      </c>
      <c r="L55" s="6" t="s">
        <v>18</v>
      </c>
      <c r="M55" s="6" t="s">
        <v>19</v>
      </c>
      <c r="N55" s="161"/>
      <c r="O55" s="161"/>
      <c r="P55" s="161"/>
      <c r="Q55" s="161"/>
      <c r="R55" s="161"/>
      <c r="S55" s="161"/>
      <c r="T55" s="161"/>
      <c r="U55" s="161"/>
      <c r="V55" s="161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22" s="37" customFormat="1" ht="33" customHeight="1">
      <c r="A56" s="243">
        <v>7</v>
      </c>
      <c r="B56" s="287" t="s">
        <v>145</v>
      </c>
      <c r="C56" s="243" t="s">
        <v>32</v>
      </c>
      <c r="D56" s="243">
        <v>7</v>
      </c>
      <c r="E56" s="243" t="s">
        <v>56</v>
      </c>
      <c r="F56" s="243" t="s">
        <v>87</v>
      </c>
      <c r="G56" s="243" t="s">
        <v>147</v>
      </c>
      <c r="H56" s="50" t="s">
        <v>235</v>
      </c>
      <c r="I56" s="50" t="s">
        <v>149</v>
      </c>
      <c r="J56" s="50" t="s">
        <v>233</v>
      </c>
      <c r="K56" s="50" t="s">
        <v>234</v>
      </c>
      <c r="L56" s="148" t="s">
        <v>590</v>
      </c>
      <c r="M56" s="237"/>
      <c r="N56" s="237"/>
      <c r="O56" s="237"/>
      <c r="P56" s="148" t="s">
        <v>594</v>
      </c>
      <c r="Q56" s="148" t="s">
        <v>595</v>
      </c>
      <c r="R56" s="228" t="s">
        <v>143</v>
      </c>
      <c r="S56" s="281" t="s">
        <v>39</v>
      </c>
      <c r="T56" s="243" t="s">
        <v>144</v>
      </c>
      <c r="U56" s="243"/>
      <c r="V56" s="284" t="s">
        <v>142</v>
      </c>
    </row>
    <row r="57" spans="1:22" s="37" customFormat="1" ht="19.5" customHeight="1">
      <c r="A57" s="243"/>
      <c r="B57" s="287"/>
      <c r="C57" s="243"/>
      <c r="D57" s="243"/>
      <c r="E57" s="243"/>
      <c r="F57" s="243"/>
      <c r="G57" s="243"/>
      <c r="H57" s="83">
        <v>50</v>
      </c>
      <c r="I57" s="59">
        <v>290</v>
      </c>
      <c r="J57" s="59">
        <v>420</v>
      </c>
      <c r="K57" s="59">
        <v>420</v>
      </c>
      <c r="L57" s="59">
        <v>390</v>
      </c>
      <c r="M57" s="288"/>
      <c r="N57" s="238"/>
      <c r="O57" s="308"/>
      <c r="P57" s="52">
        <v>180</v>
      </c>
      <c r="Q57" s="52">
        <v>200</v>
      </c>
      <c r="R57" s="229"/>
      <c r="S57" s="281"/>
      <c r="T57" s="243"/>
      <c r="U57" s="243"/>
      <c r="V57" s="284"/>
    </row>
    <row r="58" spans="1:22" s="37" customFormat="1" ht="22.5" customHeight="1">
      <c r="A58" s="243"/>
      <c r="B58" s="287"/>
      <c r="C58" s="243"/>
      <c r="D58" s="243"/>
      <c r="E58" s="243"/>
      <c r="F58" s="243"/>
      <c r="G58" s="243"/>
      <c r="H58" s="51">
        <v>7100</v>
      </c>
      <c r="I58" s="51">
        <v>16500</v>
      </c>
      <c r="J58" s="51">
        <v>19000</v>
      </c>
      <c r="K58" s="51">
        <v>19000</v>
      </c>
      <c r="L58" s="51">
        <v>16500</v>
      </c>
      <c r="M58" s="288"/>
      <c r="N58" s="238"/>
      <c r="O58" s="308"/>
      <c r="P58" s="298">
        <v>7100</v>
      </c>
      <c r="Q58" s="298">
        <v>7100</v>
      </c>
      <c r="R58" s="229"/>
      <c r="S58" s="281"/>
      <c r="T58" s="243"/>
      <c r="U58" s="243"/>
      <c r="V58" s="284"/>
    </row>
    <row r="59" spans="1:22" s="37" customFormat="1" ht="52.5" customHeight="1">
      <c r="A59" s="243"/>
      <c r="B59" s="287"/>
      <c r="C59" s="243"/>
      <c r="D59" s="243"/>
      <c r="E59" s="243"/>
      <c r="F59" s="243"/>
      <c r="G59" s="243"/>
      <c r="H59" s="59"/>
      <c r="I59" s="59" t="s">
        <v>141</v>
      </c>
      <c r="J59" s="59" t="s">
        <v>140</v>
      </c>
      <c r="K59" s="59" t="s">
        <v>140</v>
      </c>
      <c r="L59" s="59" t="s">
        <v>141</v>
      </c>
      <c r="M59" s="241"/>
      <c r="N59" s="250"/>
      <c r="O59" s="309"/>
      <c r="P59" s="250"/>
      <c r="Q59" s="250"/>
      <c r="R59" s="229"/>
      <c r="S59" s="281"/>
      <c r="T59" s="243"/>
      <c r="U59" s="243"/>
      <c r="V59" s="284"/>
    </row>
    <row r="60" spans="1:22" s="37" customFormat="1" ht="32.25" customHeight="1">
      <c r="A60" s="243"/>
      <c r="B60" s="287"/>
      <c r="C60" s="243"/>
      <c r="D60" s="243"/>
      <c r="E60" s="243"/>
      <c r="F60" s="299" t="s">
        <v>1</v>
      </c>
      <c r="G60" s="299" t="s">
        <v>232</v>
      </c>
      <c r="H60" s="50" t="s">
        <v>236</v>
      </c>
      <c r="I60" s="50" t="s">
        <v>149</v>
      </c>
      <c r="J60" s="50" t="s">
        <v>233</v>
      </c>
      <c r="K60" s="50" t="s">
        <v>234</v>
      </c>
      <c r="L60" s="148" t="s">
        <v>591</v>
      </c>
      <c r="M60" s="237"/>
      <c r="N60" s="237"/>
      <c r="O60" s="243"/>
      <c r="P60" s="148" t="s">
        <v>592</v>
      </c>
      <c r="Q60" s="239"/>
      <c r="R60" s="229"/>
      <c r="S60" s="281"/>
      <c r="T60" s="243"/>
      <c r="U60" s="243"/>
      <c r="V60" s="284" t="s">
        <v>101</v>
      </c>
    </row>
    <row r="61" spans="1:22" s="37" customFormat="1" ht="28.5" customHeight="1">
      <c r="A61" s="243"/>
      <c r="B61" s="287"/>
      <c r="C61" s="243"/>
      <c r="D61" s="243"/>
      <c r="E61" s="243"/>
      <c r="F61" s="299"/>
      <c r="G61" s="299"/>
      <c r="H61" s="52">
        <v>50</v>
      </c>
      <c r="I61" s="59">
        <v>30</v>
      </c>
      <c r="J61" s="59">
        <v>30</v>
      </c>
      <c r="K61" s="59">
        <v>30</v>
      </c>
      <c r="L61" s="59">
        <v>30</v>
      </c>
      <c r="M61" s="288"/>
      <c r="N61" s="238"/>
      <c r="O61" s="243"/>
      <c r="P61" s="50">
        <v>100</v>
      </c>
      <c r="Q61" s="238"/>
      <c r="R61" s="229"/>
      <c r="S61" s="281"/>
      <c r="T61" s="243"/>
      <c r="U61" s="243"/>
      <c r="V61" s="284"/>
    </row>
    <row r="62" spans="1:22" s="37" customFormat="1" ht="28.5" customHeight="1">
      <c r="A62" s="243"/>
      <c r="B62" s="287"/>
      <c r="C62" s="243"/>
      <c r="D62" s="243"/>
      <c r="E62" s="243"/>
      <c r="F62" s="299"/>
      <c r="G62" s="299"/>
      <c r="H62" s="51">
        <v>6300</v>
      </c>
      <c r="I62" s="51">
        <v>17500</v>
      </c>
      <c r="J62" s="51">
        <v>20000</v>
      </c>
      <c r="K62" s="51">
        <v>20000</v>
      </c>
      <c r="L62" s="51">
        <v>17500</v>
      </c>
      <c r="M62" s="288"/>
      <c r="N62" s="238"/>
      <c r="O62" s="243"/>
      <c r="P62" s="240">
        <v>8400</v>
      </c>
      <c r="Q62" s="238"/>
      <c r="R62" s="229"/>
      <c r="S62" s="281"/>
      <c r="T62" s="243"/>
      <c r="U62" s="243"/>
      <c r="V62" s="284"/>
    </row>
    <row r="63" spans="1:22" s="37" customFormat="1" ht="54.75" customHeight="1">
      <c r="A63" s="243"/>
      <c r="B63" s="287"/>
      <c r="C63" s="243"/>
      <c r="D63" s="243"/>
      <c r="E63" s="243"/>
      <c r="F63" s="299"/>
      <c r="G63" s="299"/>
      <c r="H63" s="51"/>
      <c r="I63" s="51" t="s">
        <v>239</v>
      </c>
      <c r="J63" s="51" t="s">
        <v>240</v>
      </c>
      <c r="K63" s="51" t="s">
        <v>240</v>
      </c>
      <c r="L63" s="51" t="s">
        <v>239</v>
      </c>
      <c r="M63" s="241"/>
      <c r="N63" s="238"/>
      <c r="O63" s="243"/>
      <c r="P63" s="241"/>
      <c r="Q63" s="238"/>
      <c r="R63" s="229"/>
      <c r="S63" s="281"/>
      <c r="T63" s="243"/>
      <c r="U63" s="243"/>
      <c r="V63" s="284"/>
    </row>
    <row r="64" spans="1:22" s="37" customFormat="1" ht="28.5" customHeight="1">
      <c r="A64" s="243"/>
      <c r="B64" s="287"/>
      <c r="C64" s="243"/>
      <c r="D64" s="243"/>
      <c r="E64" s="243"/>
      <c r="F64" s="243" t="s">
        <v>146</v>
      </c>
      <c r="G64" s="243" t="s">
        <v>148</v>
      </c>
      <c r="H64" s="300"/>
      <c r="I64" s="50" t="s">
        <v>149</v>
      </c>
      <c r="J64" s="50" t="s">
        <v>237</v>
      </c>
      <c r="K64" s="50" t="s">
        <v>238</v>
      </c>
      <c r="L64" s="50" t="s">
        <v>150</v>
      </c>
      <c r="M64" s="237"/>
      <c r="N64" s="243"/>
      <c r="O64" s="243"/>
      <c r="P64" s="243"/>
      <c r="Q64" s="281"/>
      <c r="R64" s="229"/>
      <c r="S64" s="281"/>
      <c r="T64" s="243"/>
      <c r="U64" s="243"/>
      <c r="V64" s="284" t="s">
        <v>89</v>
      </c>
    </row>
    <row r="65" spans="1:22" s="37" customFormat="1" ht="27.75" customHeight="1">
      <c r="A65" s="243"/>
      <c r="B65" s="287"/>
      <c r="C65" s="243"/>
      <c r="D65" s="243"/>
      <c r="E65" s="243"/>
      <c r="F65" s="243"/>
      <c r="G65" s="243"/>
      <c r="H65" s="300"/>
      <c r="I65" s="59">
        <v>30</v>
      </c>
      <c r="J65" s="59">
        <v>30</v>
      </c>
      <c r="K65" s="59">
        <v>30</v>
      </c>
      <c r="L65" s="59">
        <v>30</v>
      </c>
      <c r="M65" s="288"/>
      <c r="N65" s="243"/>
      <c r="O65" s="243"/>
      <c r="P65" s="243"/>
      <c r="Q65" s="281"/>
      <c r="R65" s="229"/>
      <c r="S65" s="281"/>
      <c r="T65" s="243"/>
      <c r="U65" s="243"/>
      <c r="V65" s="284"/>
    </row>
    <row r="66" spans="1:22" s="37" customFormat="1" ht="63" customHeight="1">
      <c r="A66" s="243"/>
      <c r="B66" s="287"/>
      <c r="C66" s="243"/>
      <c r="D66" s="243"/>
      <c r="E66" s="243"/>
      <c r="F66" s="243"/>
      <c r="G66" s="243"/>
      <c r="H66" s="300"/>
      <c r="I66" s="51">
        <v>18150</v>
      </c>
      <c r="J66" s="51">
        <v>20900</v>
      </c>
      <c r="K66" s="51">
        <v>20900</v>
      </c>
      <c r="L66" s="51">
        <v>18150</v>
      </c>
      <c r="M66" s="241"/>
      <c r="N66" s="243"/>
      <c r="O66" s="243"/>
      <c r="P66" s="243"/>
      <c r="Q66" s="281"/>
      <c r="R66" s="230"/>
      <c r="S66" s="281"/>
      <c r="T66" s="243"/>
      <c r="U66" s="243"/>
      <c r="V66" s="284"/>
    </row>
    <row r="67" spans="1:32" ht="17.25" customHeight="1">
      <c r="A67" s="273" t="s">
        <v>34</v>
      </c>
      <c r="B67" s="273"/>
      <c r="C67" s="273"/>
      <c r="D67" s="273"/>
      <c r="E67" s="273"/>
      <c r="F67" s="273"/>
      <c r="G67" s="273"/>
      <c r="H67" s="40">
        <f>H57+H61</f>
        <v>100</v>
      </c>
      <c r="I67" s="92">
        <f>I57+I61+I65</f>
        <v>350</v>
      </c>
      <c r="J67" s="92">
        <f>J57+J61+J65</f>
        <v>480</v>
      </c>
      <c r="K67" s="91">
        <f>K57+K61+K65</f>
        <v>480</v>
      </c>
      <c r="L67" s="92">
        <f>L57+L61+L65</f>
        <v>450</v>
      </c>
      <c r="M67" s="40">
        <v>0</v>
      </c>
      <c r="N67" s="40">
        <f>N57+N61+N65</f>
        <v>0</v>
      </c>
      <c r="O67" s="40">
        <v>0</v>
      </c>
      <c r="P67" s="40">
        <f>P57+P61</f>
        <v>280</v>
      </c>
      <c r="Q67" s="40">
        <f>Q57</f>
        <v>200</v>
      </c>
      <c r="R67" s="20"/>
      <c r="S67" s="20"/>
      <c r="T67" s="283"/>
      <c r="U67" s="283"/>
      <c r="V67" s="19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 spans="1:32" ht="18.75" customHeight="1">
      <c r="A68" s="278" t="s">
        <v>40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ht="18.75" customHeight="1">
      <c r="A69" s="161"/>
      <c r="B69" s="161"/>
      <c r="C69" s="161"/>
      <c r="D69" s="161"/>
      <c r="E69" s="161"/>
      <c r="F69" s="161"/>
      <c r="G69" s="161"/>
      <c r="H69" s="161" t="s">
        <v>71</v>
      </c>
      <c r="I69" s="161" t="s">
        <v>72</v>
      </c>
      <c r="J69" s="161"/>
      <c r="K69" s="161"/>
      <c r="L69" s="161"/>
      <c r="M69" s="267"/>
      <c r="N69" s="161" t="s">
        <v>73</v>
      </c>
      <c r="O69" s="161"/>
      <c r="P69" s="161"/>
      <c r="Q69" s="161" t="s">
        <v>74</v>
      </c>
      <c r="R69" s="161"/>
      <c r="S69" s="161"/>
      <c r="T69" s="161"/>
      <c r="U69" s="161"/>
      <c r="V69" s="161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1:32" ht="15" customHeight="1">
      <c r="A70" s="161"/>
      <c r="B70" s="161"/>
      <c r="C70" s="161"/>
      <c r="D70" s="161"/>
      <c r="E70" s="161"/>
      <c r="F70" s="161"/>
      <c r="G70" s="161"/>
      <c r="H70" s="161"/>
      <c r="I70" s="6" t="s">
        <v>15</v>
      </c>
      <c r="J70" s="6" t="s">
        <v>16</v>
      </c>
      <c r="K70" s="6" t="s">
        <v>17</v>
      </c>
      <c r="L70" s="6" t="s">
        <v>18</v>
      </c>
      <c r="M70" s="6" t="s">
        <v>19</v>
      </c>
      <c r="N70" s="161"/>
      <c r="O70" s="161"/>
      <c r="P70" s="161"/>
      <c r="Q70" s="161"/>
      <c r="R70" s="161"/>
      <c r="S70" s="161"/>
      <c r="T70" s="161"/>
      <c r="U70" s="161"/>
      <c r="V70" s="161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1:22" s="37" customFormat="1" ht="33.75" customHeight="1">
      <c r="A71" s="243">
        <v>8</v>
      </c>
      <c r="B71" s="243" t="s">
        <v>151</v>
      </c>
      <c r="C71" s="243" t="s">
        <v>32</v>
      </c>
      <c r="D71" s="243">
        <v>2</v>
      </c>
      <c r="E71" s="243" t="s">
        <v>31</v>
      </c>
      <c r="F71" s="243" t="s">
        <v>68</v>
      </c>
      <c r="G71" s="243" t="s">
        <v>157</v>
      </c>
      <c r="H71" s="243"/>
      <c r="I71" s="243"/>
      <c r="J71" s="103" t="s">
        <v>308</v>
      </c>
      <c r="K71" s="103" t="s">
        <v>309</v>
      </c>
      <c r="L71" s="243"/>
      <c r="M71" s="237"/>
      <c r="N71" s="243"/>
      <c r="O71" s="243"/>
      <c r="P71" s="243"/>
      <c r="Q71" s="287"/>
      <c r="R71" s="281" t="s">
        <v>143</v>
      </c>
      <c r="S71" s="281" t="s">
        <v>181</v>
      </c>
      <c r="T71" s="243" t="s">
        <v>153</v>
      </c>
      <c r="U71" s="243"/>
      <c r="V71" s="243" t="s">
        <v>152</v>
      </c>
    </row>
    <row r="72" spans="1:22" s="37" customFormat="1" ht="39" customHeight="1">
      <c r="A72" s="243"/>
      <c r="B72" s="287"/>
      <c r="C72" s="243"/>
      <c r="D72" s="243"/>
      <c r="E72" s="243"/>
      <c r="F72" s="243"/>
      <c r="G72" s="243"/>
      <c r="H72" s="243"/>
      <c r="I72" s="243"/>
      <c r="J72" s="50">
        <v>70</v>
      </c>
      <c r="K72" s="50">
        <v>70</v>
      </c>
      <c r="L72" s="243"/>
      <c r="M72" s="288"/>
      <c r="N72" s="243"/>
      <c r="O72" s="243"/>
      <c r="P72" s="243"/>
      <c r="Q72" s="287"/>
      <c r="R72" s="281"/>
      <c r="S72" s="281"/>
      <c r="T72" s="243"/>
      <c r="U72" s="243"/>
      <c r="V72" s="243"/>
    </row>
    <row r="73" spans="1:22" s="37" customFormat="1" ht="63.75" customHeight="1">
      <c r="A73" s="243"/>
      <c r="B73" s="287"/>
      <c r="C73" s="243"/>
      <c r="D73" s="243"/>
      <c r="E73" s="243"/>
      <c r="F73" s="243"/>
      <c r="G73" s="243"/>
      <c r="H73" s="243"/>
      <c r="I73" s="243"/>
      <c r="J73" s="51">
        <v>15480</v>
      </c>
      <c r="K73" s="51">
        <v>15480</v>
      </c>
      <c r="L73" s="243"/>
      <c r="M73" s="241"/>
      <c r="N73" s="243"/>
      <c r="O73" s="243"/>
      <c r="P73" s="243"/>
      <c r="Q73" s="287"/>
      <c r="R73" s="281"/>
      <c r="S73" s="281"/>
      <c r="T73" s="243"/>
      <c r="U73" s="243"/>
      <c r="V73" s="243"/>
    </row>
    <row r="74" spans="1:32" ht="18" customHeight="1">
      <c r="A74" s="273" t="s">
        <v>34</v>
      </c>
      <c r="B74" s="273"/>
      <c r="C74" s="273"/>
      <c r="D74" s="273"/>
      <c r="E74" s="273"/>
      <c r="F74" s="273"/>
      <c r="G74" s="273"/>
      <c r="H74" s="17">
        <f>H72</f>
        <v>0</v>
      </c>
      <c r="I74" s="17">
        <f aca="true" t="shared" si="2" ref="I74:Q74">I72</f>
        <v>0</v>
      </c>
      <c r="J74" s="17">
        <f>J72</f>
        <v>70</v>
      </c>
      <c r="K74" s="17">
        <f>K72</f>
        <v>70</v>
      </c>
      <c r="L74" s="17">
        <f t="shared" si="2"/>
        <v>0</v>
      </c>
      <c r="M74" s="17">
        <v>0</v>
      </c>
      <c r="N74" s="17">
        <f t="shared" si="2"/>
        <v>0</v>
      </c>
      <c r="O74" s="17">
        <f t="shared" si="2"/>
        <v>0</v>
      </c>
      <c r="P74" s="17">
        <f t="shared" si="2"/>
        <v>0</v>
      </c>
      <c r="Q74" s="17">
        <f t="shared" si="2"/>
        <v>0</v>
      </c>
      <c r="R74" s="20"/>
      <c r="S74" s="20"/>
      <c r="T74" s="283"/>
      <c r="U74" s="283"/>
      <c r="V74" s="19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 spans="1:32" ht="18" customHeight="1">
      <c r="A75" s="278" t="s">
        <v>41</v>
      </c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4"/>
      <c r="X75" s="24"/>
      <c r="Y75" s="24"/>
      <c r="Z75" s="24"/>
      <c r="AA75" s="24"/>
      <c r="AB75" s="24"/>
      <c r="AC75" s="24"/>
      <c r="AD75" s="24"/>
      <c r="AE75" s="25"/>
      <c r="AF75" s="25"/>
    </row>
    <row r="76" spans="1:32" ht="15" customHeight="1">
      <c r="A76" s="155"/>
      <c r="B76" s="155"/>
      <c r="C76" s="155"/>
      <c r="D76" s="155"/>
      <c r="E76" s="155"/>
      <c r="F76" s="155"/>
      <c r="G76" s="155"/>
      <c r="H76" s="161" t="s">
        <v>71</v>
      </c>
      <c r="I76" s="161" t="s">
        <v>72</v>
      </c>
      <c r="J76" s="161"/>
      <c r="K76" s="161"/>
      <c r="L76" s="161"/>
      <c r="M76" s="267"/>
      <c r="N76" s="161" t="s">
        <v>73</v>
      </c>
      <c r="O76" s="161"/>
      <c r="P76" s="161"/>
      <c r="Q76" s="161" t="s">
        <v>74</v>
      </c>
      <c r="R76" s="176"/>
      <c r="S76" s="176"/>
      <c r="T76" s="176"/>
      <c r="U76" s="176"/>
      <c r="V76" s="176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32" ht="15" customHeight="1">
      <c r="A77" s="155"/>
      <c r="B77" s="155"/>
      <c r="C77" s="155"/>
      <c r="D77" s="155"/>
      <c r="E77" s="155"/>
      <c r="F77" s="155"/>
      <c r="G77" s="155"/>
      <c r="H77" s="161"/>
      <c r="I77" s="6" t="s">
        <v>15</v>
      </c>
      <c r="J77" s="6" t="s">
        <v>16</v>
      </c>
      <c r="K77" s="6" t="s">
        <v>17</v>
      </c>
      <c r="L77" s="6" t="s">
        <v>18</v>
      </c>
      <c r="M77" s="6" t="s">
        <v>19</v>
      </c>
      <c r="N77" s="161"/>
      <c r="O77" s="161"/>
      <c r="P77" s="161"/>
      <c r="Q77" s="161"/>
      <c r="R77" s="176"/>
      <c r="S77" s="176"/>
      <c r="T77" s="176"/>
      <c r="U77" s="176"/>
      <c r="V77" s="176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 spans="1:22" s="37" customFormat="1" ht="44.25" customHeight="1">
      <c r="A78" s="243">
        <v>9</v>
      </c>
      <c r="B78" s="287" t="s">
        <v>525</v>
      </c>
      <c r="C78" s="243" t="s">
        <v>32</v>
      </c>
      <c r="D78" s="243">
        <v>4</v>
      </c>
      <c r="E78" s="243" t="s">
        <v>31</v>
      </c>
      <c r="F78" s="243" t="s">
        <v>82</v>
      </c>
      <c r="G78" s="237" t="s">
        <v>156</v>
      </c>
      <c r="H78" s="300"/>
      <c r="I78" s="103" t="s">
        <v>292</v>
      </c>
      <c r="J78" s="105" t="s">
        <v>293</v>
      </c>
      <c r="K78" s="105" t="s">
        <v>294</v>
      </c>
      <c r="L78" s="105" t="s">
        <v>295</v>
      </c>
      <c r="M78" s="60"/>
      <c r="N78" s="285"/>
      <c r="O78" s="285"/>
      <c r="P78" s="285"/>
      <c r="Q78" s="285"/>
      <c r="R78" s="281" t="s">
        <v>143</v>
      </c>
      <c r="S78" s="281" t="s">
        <v>181</v>
      </c>
      <c r="T78" s="243" t="s">
        <v>85</v>
      </c>
      <c r="U78" s="243"/>
      <c r="V78" s="243" t="s">
        <v>42</v>
      </c>
    </row>
    <row r="79" spans="1:22" s="37" customFormat="1" ht="39.75" customHeight="1">
      <c r="A79" s="243"/>
      <c r="B79" s="287"/>
      <c r="C79" s="243"/>
      <c r="D79" s="243"/>
      <c r="E79" s="243"/>
      <c r="F79" s="243"/>
      <c r="G79" s="288"/>
      <c r="H79" s="300"/>
      <c r="I79" s="50">
        <v>64</v>
      </c>
      <c r="J79" s="50">
        <v>64</v>
      </c>
      <c r="K79" s="50">
        <v>64</v>
      </c>
      <c r="L79" s="50">
        <v>64</v>
      </c>
      <c r="M79" s="50"/>
      <c r="N79" s="285"/>
      <c r="O79" s="285"/>
      <c r="P79" s="285"/>
      <c r="Q79" s="285"/>
      <c r="R79" s="281"/>
      <c r="S79" s="281"/>
      <c r="T79" s="243"/>
      <c r="U79" s="243"/>
      <c r="V79" s="243"/>
    </row>
    <row r="80" spans="1:22" s="37" customFormat="1" ht="37.5" customHeight="1">
      <c r="A80" s="243"/>
      <c r="B80" s="287"/>
      <c r="C80" s="243"/>
      <c r="D80" s="243"/>
      <c r="E80" s="243"/>
      <c r="F80" s="243"/>
      <c r="G80" s="241"/>
      <c r="H80" s="300"/>
      <c r="I80" s="51">
        <v>14436</v>
      </c>
      <c r="J80" s="51">
        <v>16842</v>
      </c>
      <c r="K80" s="51">
        <v>16842</v>
      </c>
      <c r="L80" s="51">
        <v>14436</v>
      </c>
      <c r="M80" s="51"/>
      <c r="N80" s="285"/>
      <c r="O80" s="285"/>
      <c r="P80" s="285"/>
      <c r="Q80" s="285"/>
      <c r="R80" s="281"/>
      <c r="S80" s="281"/>
      <c r="T80" s="243"/>
      <c r="U80" s="243"/>
      <c r="V80" s="243"/>
    </row>
    <row r="81" spans="1:22" s="37" customFormat="1" ht="28.5" customHeight="1">
      <c r="A81" s="243">
        <v>10</v>
      </c>
      <c r="B81" s="243" t="s">
        <v>154</v>
      </c>
      <c r="C81" s="243" t="s">
        <v>32</v>
      </c>
      <c r="D81" s="243">
        <v>3</v>
      </c>
      <c r="E81" s="243" t="s">
        <v>33</v>
      </c>
      <c r="F81" s="243" t="s">
        <v>64</v>
      </c>
      <c r="G81" s="243" t="s">
        <v>155</v>
      </c>
      <c r="H81" s="300"/>
      <c r="I81" s="301"/>
      <c r="J81" s="237"/>
      <c r="K81" s="237"/>
      <c r="L81" s="103" t="s">
        <v>307</v>
      </c>
      <c r="M81" s="237"/>
      <c r="N81" s="243"/>
      <c r="O81" s="243"/>
      <c r="P81" s="243"/>
      <c r="Q81" s="243"/>
      <c r="R81" s="281" t="s">
        <v>143</v>
      </c>
      <c r="S81" s="281" t="s">
        <v>181</v>
      </c>
      <c r="T81" s="243" t="s">
        <v>75</v>
      </c>
      <c r="U81" s="243"/>
      <c r="V81" s="243" t="s">
        <v>76</v>
      </c>
    </row>
    <row r="82" spans="1:22" s="37" customFormat="1" ht="27.75" customHeight="1">
      <c r="A82" s="243"/>
      <c r="B82" s="243"/>
      <c r="C82" s="243"/>
      <c r="D82" s="243"/>
      <c r="E82" s="243"/>
      <c r="F82" s="243"/>
      <c r="G82" s="243"/>
      <c r="H82" s="300"/>
      <c r="I82" s="301"/>
      <c r="J82" s="356"/>
      <c r="K82" s="356"/>
      <c r="L82" s="50">
        <v>15</v>
      </c>
      <c r="M82" s="288"/>
      <c r="N82" s="243"/>
      <c r="O82" s="243"/>
      <c r="P82" s="243"/>
      <c r="Q82" s="243"/>
      <c r="R82" s="281"/>
      <c r="S82" s="281"/>
      <c r="T82" s="243"/>
      <c r="U82" s="243"/>
      <c r="V82" s="243"/>
    </row>
    <row r="83" spans="1:22" s="37" customFormat="1" ht="33.75" customHeight="1">
      <c r="A83" s="243"/>
      <c r="B83" s="243"/>
      <c r="C83" s="243"/>
      <c r="D83" s="243"/>
      <c r="E83" s="243"/>
      <c r="F83" s="243"/>
      <c r="G83" s="243"/>
      <c r="H83" s="300"/>
      <c r="I83" s="301"/>
      <c r="J83" s="248"/>
      <c r="K83" s="248"/>
      <c r="L83" s="53">
        <v>0</v>
      </c>
      <c r="M83" s="241"/>
      <c r="N83" s="243"/>
      <c r="O83" s="243"/>
      <c r="P83" s="243"/>
      <c r="Q83" s="243"/>
      <c r="R83" s="281"/>
      <c r="S83" s="281"/>
      <c r="T83" s="243"/>
      <c r="U83" s="243"/>
      <c r="V83" s="243"/>
    </row>
    <row r="84" spans="1:32" ht="15.75" customHeight="1">
      <c r="A84" s="273" t="s">
        <v>34</v>
      </c>
      <c r="B84" s="273"/>
      <c r="C84" s="273"/>
      <c r="D84" s="273"/>
      <c r="E84" s="273"/>
      <c r="F84" s="273"/>
      <c r="G84" s="273"/>
      <c r="H84" s="17">
        <f>H79+H82</f>
        <v>0</v>
      </c>
      <c r="I84" s="17">
        <f aca="true" t="shared" si="3" ref="I84:Q84">I79+I82</f>
        <v>64</v>
      </c>
      <c r="J84" s="17">
        <f>J79+J82</f>
        <v>64</v>
      </c>
      <c r="K84" s="17">
        <f>K79+K82</f>
        <v>64</v>
      </c>
      <c r="L84" s="17">
        <f t="shared" si="3"/>
        <v>79</v>
      </c>
      <c r="M84" s="17">
        <v>0</v>
      </c>
      <c r="N84" s="17">
        <f t="shared" si="3"/>
        <v>0</v>
      </c>
      <c r="O84" s="17">
        <f t="shared" si="3"/>
        <v>0</v>
      </c>
      <c r="P84" s="17">
        <f t="shared" si="3"/>
        <v>0</v>
      </c>
      <c r="Q84" s="17">
        <f t="shared" si="3"/>
        <v>0</v>
      </c>
      <c r="R84" s="20"/>
      <c r="S84" s="20"/>
      <c r="T84" s="283"/>
      <c r="U84" s="283"/>
      <c r="V84" s="19"/>
      <c r="W84" s="25"/>
      <c r="X84" s="25"/>
      <c r="Y84" s="25"/>
      <c r="Z84" s="25"/>
      <c r="AA84" s="25"/>
      <c r="AB84" s="25"/>
      <c r="AC84" s="25"/>
      <c r="AD84" s="25"/>
      <c r="AE84" s="25"/>
      <c r="AF84" s="25"/>
    </row>
    <row r="85" spans="1:32" ht="18.75" customHeight="1">
      <c r="A85" s="278" t="s">
        <v>43</v>
      </c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4"/>
      <c r="X85" s="24"/>
      <c r="Y85" s="24"/>
      <c r="Z85" s="24"/>
      <c r="AA85" s="24"/>
      <c r="AB85" s="24"/>
      <c r="AC85" s="24"/>
      <c r="AD85" s="24"/>
      <c r="AE85" s="25"/>
      <c r="AF85" s="25"/>
    </row>
    <row r="86" spans="1:32" ht="28.5" customHeight="1">
      <c r="A86" s="161"/>
      <c r="B86" s="161"/>
      <c r="C86" s="161"/>
      <c r="D86" s="161"/>
      <c r="E86" s="161"/>
      <c r="F86" s="161"/>
      <c r="G86" s="161"/>
      <c r="H86" s="161" t="s">
        <v>71</v>
      </c>
      <c r="I86" s="161" t="s">
        <v>72</v>
      </c>
      <c r="J86" s="161"/>
      <c r="K86" s="161"/>
      <c r="L86" s="161"/>
      <c r="M86" s="267"/>
      <c r="N86" s="161" t="s">
        <v>73</v>
      </c>
      <c r="O86" s="161"/>
      <c r="P86" s="161"/>
      <c r="Q86" s="161" t="s">
        <v>74</v>
      </c>
      <c r="R86" s="161"/>
      <c r="S86" s="161"/>
      <c r="T86" s="161"/>
      <c r="U86" s="161"/>
      <c r="V86" s="161"/>
      <c r="W86" s="25"/>
      <c r="X86" s="25"/>
      <c r="Y86" s="25"/>
      <c r="Z86" s="25"/>
      <c r="AA86" s="25"/>
      <c r="AB86" s="25"/>
      <c r="AC86" s="25"/>
      <c r="AD86" s="25"/>
      <c r="AE86" s="25"/>
      <c r="AF86" s="25"/>
    </row>
    <row r="87" spans="1:32" ht="15" customHeight="1">
      <c r="A87" s="161"/>
      <c r="B87" s="161"/>
      <c r="C87" s="161"/>
      <c r="D87" s="161"/>
      <c r="E87" s="161"/>
      <c r="F87" s="161"/>
      <c r="G87" s="161"/>
      <c r="H87" s="161"/>
      <c r="I87" s="6" t="s">
        <v>15</v>
      </c>
      <c r="J87" s="6" t="s">
        <v>16</v>
      </c>
      <c r="K87" s="6" t="s">
        <v>17</v>
      </c>
      <c r="L87" s="6" t="s">
        <v>18</v>
      </c>
      <c r="M87" s="6" t="s">
        <v>19</v>
      </c>
      <c r="N87" s="161"/>
      <c r="O87" s="161"/>
      <c r="P87" s="161"/>
      <c r="Q87" s="161"/>
      <c r="R87" s="161"/>
      <c r="S87" s="161"/>
      <c r="T87" s="161"/>
      <c r="U87" s="161"/>
      <c r="V87" s="161"/>
      <c r="W87" s="25"/>
      <c r="X87" s="25"/>
      <c r="Y87" s="25"/>
      <c r="Z87" s="25"/>
      <c r="AA87" s="25"/>
      <c r="AB87" s="25"/>
      <c r="AC87" s="25"/>
      <c r="AD87" s="25"/>
      <c r="AE87" s="25"/>
      <c r="AF87" s="25"/>
    </row>
    <row r="88" spans="1:22" s="37" customFormat="1" ht="34.5" customHeight="1">
      <c r="A88" s="243">
        <v>11</v>
      </c>
      <c r="B88" s="287" t="s">
        <v>604</v>
      </c>
      <c r="C88" s="243" t="s">
        <v>32</v>
      </c>
      <c r="D88" s="243">
        <v>2</v>
      </c>
      <c r="E88" s="243" t="s">
        <v>31</v>
      </c>
      <c r="F88" s="243" t="s">
        <v>158</v>
      </c>
      <c r="G88" s="243" t="s">
        <v>302</v>
      </c>
      <c r="H88" s="243"/>
      <c r="I88" s="237"/>
      <c r="J88" s="103" t="s">
        <v>300</v>
      </c>
      <c r="K88" s="103" t="s">
        <v>301</v>
      </c>
      <c r="L88" s="243"/>
      <c r="M88" s="237"/>
      <c r="N88" s="243"/>
      <c r="O88" s="243"/>
      <c r="P88" s="243"/>
      <c r="Q88" s="243"/>
      <c r="R88" s="281" t="s">
        <v>143</v>
      </c>
      <c r="S88" s="281" t="s">
        <v>39</v>
      </c>
      <c r="T88" s="243" t="s">
        <v>159</v>
      </c>
      <c r="U88" s="243"/>
      <c r="V88" s="243" t="s">
        <v>160</v>
      </c>
    </row>
    <row r="89" spans="1:22" s="37" customFormat="1" ht="25.5" customHeight="1">
      <c r="A89" s="243"/>
      <c r="B89" s="287"/>
      <c r="C89" s="243"/>
      <c r="D89" s="243"/>
      <c r="E89" s="243"/>
      <c r="F89" s="243"/>
      <c r="G89" s="243"/>
      <c r="H89" s="243"/>
      <c r="I89" s="238"/>
      <c r="J89" s="50">
        <v>0</v>
      </c>
      <c r="K89" s="50">
        <v>180</v>
      </c>
      <c r="L89" s="243"/>
      <c r="M89" s="288"/>
      <c r="N89" s="243"/>
      <c r="O89" s="243"/>
      <c r="P89" s="243"/>
      <c r="Q89" s="243"/>
      <c r="R89" s="281"/>
      <c r="S89" s="281"/>
      <c r="T89" s="243"/>
      <c r="U89" s="243"/>
      <c r="V89" s="243"/>
    </row>
    <row r="90" spans="1:22" s="37" customFormat="1" ht="24" customHeight="1">
      <c r="A90" s="243"/>
      <c r="B90" s="287"/>
      <c r="C90" s="243"/>
      <c r="D90" s="243"/>
      <c r="E90" s="243"/>
      <c r="F90" s="243"/>
      <c r="G90" s="243"/>
      <c r="H90" s="243"/>
      <c r="I90" s="250"/>
      <c r="J90" s="51">
        <v>0</v>
      </c>
      <c r="K90" s="51">
        <v>14436</v>
      </c>
      <c r="L90" s="243"/>
      <c r="M90" s="241"/>
      <c r="N90" s="243"/>
      <c r="O90" s="243"/>
      <c r="P90" s="243"/>
      <c r="Q90" s="243"/>
      <c r="R90" s="281"/>
      <c r="S90" s="281"/>
      <c r="T90" s="243"/>
      <c r="U90" s="243"/>
      <c r="V90" s="243"/>
    </row>
    <row r="91" spans="1:22" s="37" customFormat="1" ht="27.75" customHeight="1">
      <c r="A91" s="243"/>
      <c r="B91" s="287"/>
      <c r="C91" s="243"/>
      <c r="D91" s="243"/>
      <c r="E91" s="243"/>
      <c r="F91" s="243" t="s">
        <v>0</v>
      </c>
      <c r="G91" s="243" t="s">
        <v>597</v>
      </c>
      <c r="H91" s="243"/>
      <c r="I91" s="237"/>
      <c r="J91" s="129" t="s">
        <v>523</v>
      </c>
      <c r="K91" s="243"/>
      <c r="L91" s="243"/>
      <c r="M91" s="237"/>
      <c r="N91" s="243"/>
      <c r="O91" s="243"/>
      <c r="P91" s="243"/>
      <c r="Q91" s="243"/>
      <c r="R91" s="281"/>
      <c r="S91" s="281"/>
      <c r="T91" s="243"/>
      <c r="U91" s="243"/>
      <c r="V91" s="243"/>
    </row>
    <row r="92" spans="1:22" s="37" customFormat="1" ht="24" customHeight="1">
      <c r="A92" s="243"/>
      <c r="B92" s="287"/>
      <c r="C92" s="243"/>
      <c r="D92" s="243"/>
      <c r="E92" s="243"/>
      <c r="F92" s="243"/>
      <c r="G92" s="243"/>
      <c r="H92" s="243"/>
      <c r="I92" s="238"/>
      <c r="J92" s="50">
        <v>180</v>
      </c>
      <c r="K92" s="243"/>
      <c r="L92" s="243"/>
      <c r="M92" s="288"/>
      <c r="N92" s="243"/>
      <c r="O92" s="243"/>
      <c r="P92" s="243"/>
      <c r="Q92" s="243"/>
      <c r="R92" s="281"/>
      <c r="S92" s="281"/>
      <c r="T92" s="243"/>
      <c r="U92" s="243"/>
      <c r="V92" s="243"/>
    </row>
    <row r="93" spans="1:22" s="37" customFormat="1" ht="26.25" customHeight="1">
      <c r="A93" s="243"/>
      <c r="B93" s="287"/>
      <c r="C93" s="243"/>
      <c r="D93" s="243"/>
      <c r="E93" s="243"/>
      <c r="F93" s="243"/>
      <c r="G93" s="243"/>
      <c r="H93" s="243"/>
      <c r="I93" s="250"/>
      <c r="J93" s="51">
        <v>15750</v>
      </c>
      <c r="K93" s="243"/>
      <c r="L93" s="243"/>
      <c r="M93" s="241"/>
      <c r="N93" s="243"/>
      <c r="O93" s="243"/>
      <c r="P93" s="243"/>
      <c r="Q93" s="243"/>
      <c r="R93" s="281"/>
      <c r="S93" s="281"/>
      <c r="T93" s="243"/>
      <c r="U93" s="243"/>
      <c r="V93" s="243"/>
    </row>
    <row r="94" spans="1:22" s="37" customFormat="1" ht="34.5" customHeight="1">
      <c r="A94" s="243">
        <v>12</v>
      </c>
      <c r="B94" s="243" t="s">
        <v>161</v>
      </c>
      <c r="C94" s="243" t="s">
        <v>32</v>
      </c>
      <c r="D94" s="243">
        <v>4</v>
      </c>
      <c r="E94" s="243" t="s">
        <v>31</v>
      </c>
      <c r="F94" s="243" t="s">
        <v>90</v>
      </c>
      <c r="G94" s="243" t="s">
        <v>162</v>
      </c>
      <c r="H94" s="243"/>
      <c r="I94" s="129" t="s">
        <v>303</v>
      </c>
      <c r="J94" s="243"/>
      <c r="K94" s="243"/>
      <c r="L94" s="103" t="s">
        <v>304</v>
      </c>
      <c r="M94" s="237"/>
      <c r="N94" s="243"/>
      <c r="O94" s="237"/>
      <c r="P94" s="243"/>
      <c r="Q94" s="243"/>
      <c r="R94" s="281" t="s">
        <v>143</v>
      </c>
      <c r="S94" s="281" t="s">
        <v>39</v>
      </c>
      <c r="T94" s="243" t="s">
        <v>164</v>
      </c>
      <c r="U94" s="243"/>
      <c r="V94" s="243" t="s">
        <v>163</v>
      </c>
    </row>
    <row r="95" spans="1:22" s="37" customFormat="1" ht="25.5" customHeight="1">
      <c r="A95" s="243"/>
      <c r="B95" s="243"/>
      <c r="C95" s="243"/>
      <c r="D95" s="243"/>
      <c r="E95" s="243"/>
      <c r="F95" s="243"/>
      <c r="G95" s="243"/>
      <c r="H95" s="243"/>
      <c r="I95" s="52">
        <v>110</v>
      </c>
      <c r="J95" s="243"/>
      <c r="K95" s="243"/>
      <c r="L95" s="50">
        <v>120</v>
      </c>
      <c r="M95" s="288"/>
      <c r="N95" s="243"/>
      <c r="O95" s="238"/>
      <c r="P95" s="243"/>
      <c r="Q95" s="243"/>
      <c r="R95" s="281"/>
      <c r="S95" s="281"/>
      <c r="T95" s="243"/>
      <c r="U95" s="243"/>
      <c r="V95" s="243"/>
    </row>
    <row r="96" spans="1:22" s="37" customFormat="1" ht="24.75" customHeight="1">
      <c r="A96" s="243"/>
      <c r="B96" s="243"/>
      <c r="C96" s="243"/>
      <c r="D96" s="243"/>
      <c r="E96" s="243"/>
      <c r="F96" s="243"/>
      <c r="G96" s="243"/>
      <c r="H96" s="243"/>
      <c r="I96" s="54">
        <v>14436</v>
      </c>
      <c r="J96" s="243"/>
      <c r="K96" s="243"/>
      <c r="L96" s="54">
        <v>14436</v>
      </c>
      <c r="M96" s="241"/>
      <c r="N96" s="243"/>
      <c r="O96" s="250"/>
      <c r="P96" s="243"/>
      <c r="Q96" s="243"/>
      <c r="R96" s="281"/>
      <c r="S96" s="281"/>
      <c r="T96" s="243"/>
      <c r="U96" s="243"/>
      <c r="V96" s="243"/>
    </row>
    <row r="97" spans="1:22" s="37" customFormat="1" ht="34.5" customHeight="1">
      <c r="A97" s="243"/>
      <c r="B97" s="287" t="s">
        <v>91</v>
      </c>
      <c r="C97" s="243"/>
      <c r="D97" s="243"/>
      <c r="E97" s="243"/>
      <c r="F97" s="243" t="s">
        <v>61</v>
      </c>
      <c r="G97" s="243" t="s">
        <v>102</v>
      </c>
      <c r="H97" s="243"/>
      <c r="I97" s="243"/>
      <c r="J97" s="103" t="s">
        <v>290</v>
      </c>
      <c r="K97" s="103" t="s">
        <v>291</v>
      </c>
      <c r="L97" s="243"/>
      <c r="M97" s="237"/>
      <c r="N97" s="243"/>
      <c r="O97" s="243"/>
      <c r="P97" s="243"/>
      <c r="Q97" s="243"/>
      <c r="R97" s="281"/>
      <c r="S97" s="281"/>
      <c r="T97" s="243"/>
      <c r="U97" s="243"/>
      <c r="V97" s="243" t="s">
        <v>92</v>
      </c>
    </row>
    <row r="98" spans="1:22" s="37" customFormat="1" ht="29.25" customHeight="1">
      <c r="A98" s="243"/>
      <c r="B98" s="287"/>
      <c r="C98" s="243"/>
      <c r="D98" s="243"/>
      <c r="E98" s="243"/>
      <c r="F98" s="243"/>
      <c r="G98" s="243"/>
      <c r="H98" s="243"/>
      <c r="I98" s="243"/>
      <c r="J98" s="50">
        <v>110</v>
      </c>
      <c r="K98" s="50">
        <v>110</v>
      </c>
      <c r="L98" s="243"/>
      <c r="M98" s="288"/>
      <c r="N98" s="243"/>
      <c r="O98" s="243"/>
      <c r="P98" s="243"/>
      <c r="Q98" s="243"/>
      <c r="R98" s="281"/>
      <c r="S98" s="281"/>
      <c r="T98" s="243"/>
      <c r="U98" s="243"/>
      <c r="V98" s="243"/>
    </row>
    <row r="99" spans="1:22" s="37" customFormat="1" ht="34.5" customHeight="1">
      <c r="A99" s="243"/>
      <c r="B99" s="287"/>
      <c r="C99" s="243"/>
      <c r="D99" s="243"/>
      <c r="E99" s="243"/>
      <c r="F99" s="243"/>
      <c r="G99" s="243"/>
      <c r="H99" s="243"/>
      <c r="I99" s="243"/>
      <c r="J99" s="51">
        <v>17500</v>
      </c>
      <c r="K99" s="51">
        <v>17500</v>
      </c>
      <c r="L99" s="243"/>
      <c r="M99" s="241"/>
      <c r="N99" s="243"/>
      <c r="O99" s="243"/>
      <c r="P99" s="243"/>
      <c r="Q99" s="243"/>
      <c r="R99" s="281"/>
      <c r="S99" s="281"/>
      <c r="T99" s="243"/>
      <c r="U99" s="243"/>
      <c r="V99" s="243"/>
    </row>
    <row r="100" spans="1:22" s="37" customFormat="1" ht="34.5" customHeight="1">
      <c r="A100" s="243">
        <v>13</v>
      </c>
      <c r="B100" s="287" t="s">
        <v>166</v>
      </c>
      <c r="C100" s="243" t="s">
        <v>32</v>
      </c>
      <c r="D100" s="243">
        <v>2</v>
      </c>
      <c r="E100" s="243" t="s">
        <v>56</v>
      </c>
      <c r="F100" s="243" t="s">
        <v>77</v>
      </c>
      <c r="G100" s="243" t="s">
        <v>285</v>
      </c>
      <c r="H100" s="301"/>
      <c r="I100" s="300"/>
      <c r="J100" s="103" t="s">
        <v>283</v>
      </c>
      <c r="K100" s="103" t="s">
        <v>284</v>
      </c>
      <c r="L100" s="243"/>
      <c r="M100" s="237"/>
      <c r="N100" s="243"/>
      <c r="O100" s="243"/>
      <c r="P100" s="243"/>
      <c r="Q100" s="243"/>
      <c r="R100" s="281" t="s">
        <v>143</v>
      </c>
      <c r="S100" s="281" t="s">
        <v>39</v>
      </c>
      <c r="T100" s="243" t="s">
        <v>79</v>
      </c>
      <c r="U100" s="243"/>
      <c r="V100" s="243" t="s">
        <v>165</v>
      </c>
    </row>
    <row r="101" spans="1:22" s="37" customFormat="1" ht="26.25" customHeight="1">
      <c r="A101" s="243"/>
      <c r="B101" s="287"/>
      <c r="C101" s="243"/>
      <c r="D101" s="243"/>
      <c r="E101" s="243"/>
      <c r="F101" s="243"/>
      <c r="G101" s="243"/>
      <c r="H101" s="301"/>
      <c r="I101" s="300"/>
      <c r="J101" s="50">
        <v>180</v>
      </c>
      <c r="K101" s="50">
        <v>180</v>
      </c>
      <c r="L101" s="243"/>
      <c r="M101" s="288"/>
      <c r="N101" s="243"/>
      <c r="O101" s="243"/>
      <c r="P101" s="243"/>
      <c r="Q101" s="243"/>
      <c r="R101" s="281"/>
      <c r="S101" s="281"/>
      <c r="T101" s="243"/>
      <c r="U101" s="243"/>
      <c r="V101" s="243"/>
    </row>
    <row r="102" spans="1:22" s="37" customFormat="1" ht="52.5" customHeight="1">
      <c r="A102" s="243"/>
      <c r="B102" s="287"/>
      <c r="C102" s="243"/>
      <c r="D102" s="243"/>
      <c r="E102" s="243"/>
      <c r="F102" s="243"/>
      <c r="G102" s="243"/>
      <c r="H102" s="301"/>
      <c r="I102" s="300"/>
      <c r="J102" s="61">
        <v>14436</v>
      </c>
      <c r="K102" s="61">
        <v>14436</v>
      </c>
      <c r="L102" s="243"/>
      <c r="M102" s="241"/>
      <c r="N102" s="243"/>
      <c r="O102" s="243"/>
      <c r="P102" s="243"/>
      <c r="Q102" s="243"/>
      <c r="R102" s="281"/>
      <c r="S102" s="281"/>
      <c r="T102" s="243"/>
      <c r="U102" s="243"/>
      <c r="V102" s="243"/>
    </row>
    <row r="103" spans="1:32" ht="18.75" customHeight="1">
      <c r="A103" s="273" t="s">
        <v>34</v>
      </c>
      <c r="B103" s="273"/>
      <c r="C103" s="273"/>
      <c r="D103" s="273"/>
      <c r="E103" s="273"/>
      <c r="F103" s="273"/>
      <c r="G103" s="273"/>
      <c r="H103" s="40">
        <f>H101+H98+H95+H92+H89</f>
        <v>0</v>
      </c>
      <c r="I103" s="40">
        <f>I100+I97+I95+I92+I89</f>
        <v>110</v>
      </c>
      <c r="J103" s="40">
        <f>J89+J92+J98+J101</f>
        <v>470</v>
      </c>
      <c r="K103" s="40">
        <f>K89+K98+K101</f>
        <v>470</v>
      </c>
      <c r="L103" s="40">
        <f>L95</f>
        <v>120</v>
      </c>
      <c r="M103" s="40">
        <v>0</v>
      </c>
      <c r="N103" s="40">
        <f>N100+N97+N95+N92+N89</f>
        <v>0</v>
      </c>
      <c r="O103" s="40">
        <f>O100+O97+O95+O92+O89</f>
        <v>0</v>
      </c>
      <c r="P103" s="40">
        <f>P100+P97+P95+P92+P89</f>
        <v>0</v>
      </c>
      <c r="Q103" s="40">
        <f>Q100+Q97+Q95+Q92+Q89</f>
        <v>0</v>
      </c>
      <c r="R103" s="20"/>
      <c r="S103" s="20"/>
      <c r="T103" s="283"/>
      <c r="U103" s="283"/>
      <c r="V103" s="19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</row>
    <row r="104" spans="1:32" ht="18.75" customHeight="1">
      <c r="A104" s="278" t="s">
        <v>44</v>
      </c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4"/>
      <c r="X104" s="24"/>
      <c r="Y104" s="24"/>
      <c r="Z104" s="24"/>
      <c r="AA104" s="24"/>
      <c r="AB104" s="24"/>
      <c r="AC104" s="24"/>
      <c r="AD104" s="24"/>
      <c r="AE104" s="25"/>
      <c r="AF104" s="25"/>
    </row>
    <row r="105" spans="1:32" ht="18.75" customHeight="1">
      <c r="A105" s="161"/>
      <c r="B105" s="161"/>
      <c r="C105" s="161"/>
      <c r="D105" s="161"/>
      <c r="E105" s="161"/>
      <c r="F105" s="161"/>
      <c r="G105" s="161"/>
      <c r="H105" s="161" t="s">
        <v>71</v>
      </c>
      <c r="I105" s="161" t="s">
        <v>72</v>
      </c>
      <c r="J105" s="161"/>
      <c r="K105" s="161"/>
      <c r="L105" s="161"/>
      <c r="M105" s="267"/>
      <c r="N105" s="161" t="s">
        <v>73</v>
      </c>
      <c r="O105" s="161"/>
      <c r="P105" s="161"/>
      <c r="Q105" s="161" t="s">
        <v>74</v>
      </c>
      <c r="R105" s="161"/>
      <c r="S105" s="161"/>
      <c r="T105" s="161"/>
      <c r="U105" s="161"/>
      <c r="V105" s="161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</row>
    <row r="106" spans="1:32" ht="15" customHeight="1">
      <c r="A106" s="161"/>
      <c r="B106" s="161"/>
      <c r="C106" s="161"/>
      <c r="D106" s="161"/>
      <c r="E106" s="161"/>
      <c r="F106" s="161"/>
      <c r="G106" s="161"/>
      <c r="H106" s="161"/>
      <c r="I106" s="6" t="s">
        <v>15</v>
      </c>
      <c r="J106" s="6" t="s">
        <v>16</v>
      </c>
      <c r="K106" s="6" t="s">
        <v>17</v>
      </c>
      <c r="L106" s="6" t="s">
        <v>18</v>
      </c>
      <c r="M106" s="6" t="s">
        <v>19</v>
      </c>
      <c r="N106" s="161"/>
      <c r="O106" s="161"/>
      <c r="P106" s="161"/>
      <c r="Q106" s="161"/>
      <c r="R106" s="161"/>
      <c r="S106" s="161"/>
      <c r="T106" s="161"/>
      <c r="U106" s="161"/>
      <c r="V106" s="161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</row>
    <row r="107" spans="1:22" s="37" customFormat="1" ht="30" customHeight="1">
      <c r="A107" s="243">
        <v>14</v>
      </c>
      <c r="B107" s="287" t="s">
        <v>167</v>
      </c>
      <c r="C107" s="243" t="s">
        <v>32</v>
      </c>
      <c r="D107" s="243">
        <v>3</v>
      </c>
      <c r="E107" s="243" t="s">
        <v>31</v>
      </c>
      <c r="F107" s="243" t="s">
        <v>62</v>
      </c>
      <c r="G107" s="243" t="s">
        <v>524</v>
      </c>
      <c r="H107" s="243"/>
      <c r="I107" s="103" t="s">
        <v>272</v>
      </c>
      <c r="J107" s="103" t="s">
        <v>273</v>
      </c>
      <c r="K107" s="103" t="s">
        <v>274</v>
      </c>
      <c r="L107" s="103" t="s">
        <v>275</v>
      </c>
      <c r="M107" s="237"/>
      <c r="N107" s="243"/>
      <c r="O107" s="243"/>
      <c r="P107" s="243"/>
      <c r="Q107" s="243"/>
      <c r="R107" s="281" t="s">
        <v>143</v>
      </c>
      <c r="S107" s="301">
        <v>2</v>
      </c>
      <c r="T107" s="243" t="s">
        <v>172</v>
      </c>
      <c r="U107" s="243"/>
      <c r="V107" s="243" t="s">
        <v>171</v>
      </c>
    </row>
    <row r="108" spans="1:22" s="37" customFormat="1" ht="35.25" customHeight="1">
      <c r="A108" s="243"/>
      <c r="B108" s="287"/>
      <c r="C108" s="243"/>
      <c r="D108" s="243"/>
      <c r="E108" s="243"/>
      <c r="F108" s="243"/>
      <c r="G108" s="243"/>
      <c r="H108" s="243"/>
      <c r="I108" s="52">
        <v>168</v>
      </c>
      <c r="J108" s="52">
        <v>168</v>
      </c>
      <c r="K108" s="52">
        <v>168</v>
      </c>
      <c r="L108" s="52">
        <v>168</v>
      </c>
      <c r="M108" s="288"/>
      <c r="N108" s="243"/>
      <c r="O108" s="243"/>
      <c r="P108" s="243"/>
      <c r="Q108" s="243"/>
      <c r="R108" s="281"/>
      <c r="S108" s="301"/>
      <c r="T108" s="243"/>
      <c r="U108" s="243"/>
      <c r="V108" s="243"/>
    </row>
    <row r="109" spans="1:22" s="37" customFormat="1" ht="33.75" customHeight="1">
      <c r="A109" s="243"/>
      <c r="B109" s="287"/>
      <c r="C109" s="243"/>
      <c r="D109" s="243"/>
      <c r="E109" s="243"/>
      <c r="F109" s="243"/>
      <c r="G109" s="243"/>
      <c r="H109" s="243"/>
      <c r="I109" s="54">
        <v>16842</v>
      </c>
      <c r="J109" s="54">
        <v>16842</v>
      </c>
      <c r="K109" s="54">
        <v>16842</v>
      </c>
      <c r="L109" s="54">
        <v>16842</v>
      </c>
      <c r="M109" s="241"/>
      <c r="N109" s="243"/>
      <c r="O109" s="243"/>
      <c r="P109" s="243"/>
      <c r="Q109" s="243"/>
      <c r="R109" s="281"/>
      <c r="S109" s="301"/>
      <c r="T109" s="243"/>
      <c r="U109" s="243"/>
      <c r="V109" s="243"/>
    </row>
    <row r="110" spans="1:32" ht="18.75" customHeight="1">
      <c r="A110" s="273" t="s">
        <v>34</v>
      </c>
      <c r="B110" s="310"/>
      <c r="C110" s="310"/>
      <c r="D110" s="310"/>
      <c r="E110" s="310"/>
      <c r="F110" s="310"/>
      <c r="G110" s="310"/>
      <c r="H110" s="40">
        <v>0</v>
      </c>
      <c r="I110" s="40">
        <f>I108</f>
        <v>168</v>
      </c>
      <c r="J110" s="40">
        <f>J108</f>
        <v>168</v>
      </c>
      <c r="K110" s="40">
        <f>K108</f>
        <v>168</v>
      </c>
      <c r="L110" s="40">
        <f>L108</f>
        <v>168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20"/>
      <c r="S110" s="19"/>
      <c r="T110" s="283"/>
      <c r="U110" s="283"/>
      <c r="V110" s="42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</row>
    <row r="111" spans="1:32" ht="18" customHeight="1">
      <c r="A111" s="278" t="s">
        <v>45</v>
      </c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4"/>
      <c r="X111" s="24"/>
      <c r="Y111" s="24"/>
      <c r="Z111" s="24"/>
      <c r="AA111" s="24"/>
      <c r="AB111" s="24"/>
      <c r="AC111" s="24"/>
      <c r="AD111" s="24"/>
      <c r="AE111" s="25"/>
      <c r="AF111" s="25"/>
    </row>
    <row r="112" spans="1:32" ht="18" customHeight="1">
      <c r="A112" s="161"/>
      <c r="B112" s="161"/>
      <c r="C112" s="161"/>
      <c r="D112" s="161"/>
      <c r="E112" s="161"/>
      <c r="F112" s="161"/>
      <c r="G112" s="161"/>
      <c r="H112" s="161" t="s">
        <v>71</v>
      </c>
      <c r="I112" s="161" t="s">
        <v>72</v>
      </c>
      <c r="J112" s="161"/>
      <c r="K112" s="161"/>
      <c r="L112" s="161"/>
      <c r="M112" s="267"/>
      <c r="N112" s="161" t="s">
        <v>73</v>
      </c>
      <c r="O112" s="161"/>
      <c r="P112" s="161"/>
      <c r="Q112" s="161" t="s">
        <v>74</v>
      </c>
      <c r="R112" s="161"/>
      <c r="S112" s="161"/>
      <c r="T112" s="161"/>
      <c r="U112" s="161"/>
      <c r="V112" s="161"/>
      <c r="W112" s="24"/>
      <c r="X112" s="24"/>
      <c r="Y112" s="24"/>
      <c r="Z112" s="24"/>
      <c r="AA112" s="24"/>
      <c r="AB112" s="24"/>
      <c r="AC112" s="24"/>
      <c r="AD112" s="24"/>
      <c r="AE112" s="25"/>
      <c r="AF112" s="25"/>
    </row>
    <row r="113" spans="1:32" ht="15" customHeight="1">
      <c r="A113" s="161"/>
      <c r="B113" s="161"/>
      <c r="C113" s="161"/>
      <c r="D113" s="161"/>
      <c r="E113" s="161"/>
      <c r="F113" s="161"/>
      <c r="G113" s="161"/>
      <c r="H113" s="161"/>
      <c r="I113" s="6" t="s">
        <v>15</v>
      </c>
      <c r="J113" s="6" t="s">
        <v>16</v>
      </c>
      <c r="K113" s="6" t="s">
        <v>17</v>
      </c>
      <c r="L113" s="12" t="s">
        <v>18</v>
      </c>
      <c r="M113" s="12" t="s">
        <v>119</v>
      </c>
      <c r="N113" s="161"/>
      <c r="O113" s="161"/>
      <c r="P113" s="161"/>
      <c r="Q113" s="161"/>
      <c r="R113" s="161"/>
      <c r="S113" s="161"/>
      <c r="T113" s="161"/>
      <c r="U113" s="161"/>
      <c r="V113" s="161"/>
      <c r="W113" s="3"/>
      <c r="X113" s="3"/>
      <c r="Y113" s="3"/>
      <c r="Z113" s="3"/>
      <c r="AA113" s="4"/>
      <c r="AB113" s="1"/>
      <c r="AC113" s="11"/>
      <c r="AD113" s="3"/>
      <c r="AE113" s="25"/>
      <c r="AF113" s="25"/>
    </row>
    <row r="114" spans="1:32" ht="46.5" customHeight="1">
      <c r="A114" s="155">
        <v>15</v>
      </c>
      <c r="B114" s="161" t="s">
        <v>527</v>
      </c>
      <c r="C114" s="155" t="s">
        <v>32</v>
      </c>
      <c r="D114" s="155">
        <v>6</v>
      </c>
      <c r="E114" s="155" t="s">
        <v>56</v>
      </c>
      <c r="F114" s="155" t="s">
        <v>69</v>
      </c>
      <c r="G114" s="155" t="s">
        <v>118</v>
      </c>
      <c r="H114" s="217"/>
      <c r="I114" s="107" t="s">
        <v>246</v>
      </c>
      <c r="J114" s="107" t="s">
        <v>247</v>
      </c>
      <c r="K114" s="107" t="s">
        <v>248</v>
      </c>
      <c r="L114" s="107" t="s">
        <v>249</v>
      </c>
      <c r="M114" s="2"/>
      <c r="N114" s="2"/>
      <c r="O114" s="2" t="s">
        <v>329</v>
      </c>
      <c r="P114" s="2" t="s">
        <v>330</v>
      </c>
      <c r="Q114" s="2"/>
      <c r="R114" s="155" t="s">
        <v>143</v>
      </c>
      <c r="S114" s="155">
        <v>1</v>
      </c>
      <c r="T114" s="155" t="s">
        <v>173</v>
      </c>
      <c r="U114" s="155"/>
      <c r="V114" s="155" t="s">
        <v>113</v>
      </c>
      <c r="W114" s="8"/>
      <c r="X114" s="1"/>
      <c r="Y114" s="1"/>
      <c r="Z114" s="1"/>
      <c r="AA114" s="351"/>
      <c r="AB114" s="330"/>
      <c r="AC114" s="348"/>
      <c r="AD114" s="348"/>
      <c r="AE114" s="25"/>
      <c r="AF114" s="25"/>
    </row>
    <row r="115" spans="1:32" ht="23.25" customHeight="1">
      <c r="A115" s="155"/>
      <c r="B115" s="161"/>
      <c r="C115" s="155"/>
      <c r="D115" s="155"/>
      <c r="E115" s="155"/>
      <c r="F115" s="155"/>
      <c r="G115" s="155"/>
      <c r="H115" s="218"/>
      <c r="I115" s="2">
        <v>0</v>
      </c>
      <c r="J115" s="2">
        <v>0</v>
      </c>
      <c r="K115" s="2">
        <v>0</v>
      </c>
      <c r="L115" s="5">
        <v>0</v>
      </c>
      <c r="M115" s="5"/>
      <c r="N115" s="2"/>
      <c r="O115" s="2">
        <v>0</v>
      </c>
      <c r="P115" s="2">
        <v>0</v>
      </c>
      <c r="Q115" s="2"/>
      <c r="R115" s="155"/>
      <c r="S115" s="155"/>
      <c r="T115" s="155"/>
      <c r="U115" s="155"/>
      <c r="V115" s="155"/>
      <c r="W115" s="8"/>
      <c r="X115" s="1"/>
      <c r="Z115" s="1"/>
      <c r="AA115" s="351"/>
      <c r="AB115" s="330"/>
      <c r="AC115" s="348"/>
      <c r="AD115" s="348"/>
      <c r="AE115" s="25"/>
      <c r="AF115" s="25"/>
    </row>
    <row r="116" spans="1:32" ht="23.25" customHeight="1">
      <c r="A116" s="155"/>
      <c r="B116" s="161"/>
      <c r="C116" s="155"/>
      <c r="D116" s="155"/>
      <c r="E116" s="155"/>
      <c r="F116" s="155"/>
      <c r="G116" s="155"/>
      <c r="H116" s="218"/>
      <c r="I116" s="76">
        <v>0</v>
      </c>
      <c r="J116" s="76">
        <v>0</v>
      </c>
      <c r="K116" s="76">
        <v>0</v>
      </c>
      <c r="L116" s="82">
        <v>0</v>
      </c>
      <c r="M116" s="5"/>
      <c r="N116" s="2"/>
      <c r="O116" s="108">
        <v>0</v>
      </c>
      <c r="P116" s="108">
        <v>0</v>
      </c>
      <c r="Q116" s="2"/>
      <c r="R116" s="155"/>
      <c r="S116" s="155"/>
      <c r="T116" s="155"/>
      <c r="U116" s="155"/>
      <c r="V116" s="155"/>
      <c r="W116" s="8"/>
      <c r="X116" s="1"/>
      <c r="Z116" s="1"/>
      <c r="AA116" s="351"/>
      <c r="AB116" s="330"/>
      <c r="AC116" s="348"/>
      <c r="AD116" s="348"/>
      <c r="AE116" s="25"/>
      <c r="AF116" s="25"/>
    </row>
    <row r="117" spans="1:32" ht="23.25" customHeight="1">
      <c r="A117" s="155"/>
      <c r="B117" s="161"/>
      <c r="C117" s="155"/>
      <c r="D117" s="155"/>
      <c r="E117" s="155"/>
      <c r="F117" s="155"/>
      <c r="G117" s="155"/>
      <c r="H117" s="218"/>
      <c r="I117" s="104" t="s">
        <v>250</v>
      </c>
      <c r="J117" s="104" t="s">
        <v>251</v>
      </c>
      <c r="K117" s="104" t="s">
        <v>252</v>
      </c>
      <c r="L117" s="104" t="s">
        <v>253</v>
      </c>
      <c r="M117" s="5"/>
      <c r="N117" s="2"/>
      <c r="O117" s="108"/>
      <c r="P117" s="108"/>
      <c r="Q117" s="2"/>
      <c r="R117" s="155"/>
      <c r="S117" s="155"/>
      <c r="T117" s="155"/>
      <c r="U117" s="155"/>
      <c r="V117" s="155"/>
      <c r="W117" s="8"/>
      <c r="X117" s="1"/>
      <c r="Z117" s="1"/>
      <c r="AA117" s="351"/>
      <c r="AB117" s="330"/>
      <c r="AC117" s="348"/>
      <c r="AD117" s="348"/>
      <c r="AE117" s="25"/>
      <c r="AF117" s="25"/>
    </row>
    <row r="118" spans="1:32" ht="23.25" customHeight="1">
      <c r="A118" s="155"/>
      <c r="B118" s="161"/>
      <c r="C118" s="155"/>
      <c r="D118" s="155"/>
      <c r="E118" s="155"/>
      <c r="F118" s="155"/>
      <c r="G118" s="155"/>
      <c r="H118" s="218"/>
      <c r="I118" s="2">
        <v>0</v>
      </c>
      <c r="J118" s="2">
        <v>0</v>
      </c>
      <c r="K118" s="2">
        <v>0</v>
      </c>
      <c r="L118" s="5">
        <v>0</v>
      </c>
      <c r="M118" s="5"/>
      <c r="N118" s="2"/>
      <c r="O118" s="108"/>
      <c r="P118" s="108"/>
      <c r="Q118" s="2"/>
      <c r="R118" s="155"/>
      <c r="S118" s="155"/>
      <c r="T118" s="155"/>
      <c r="U118" s="155"/>
      <c r="V118" s="155"/>
      <c r="W118" s="8"/>
      <c r="X118" s="1"/>
      <c r="Z118" s="1"/>
      <c r="AA118" s="351"/>
      <c r="AB118" s="330"/>
      <c r="AC118" s="348"/>
      <c r="AD118" s="348"/>
      <c r="AE118" s="25"/>
      <c r="AF118" s="25"/>
    </row>
    <row r="119" spans="1:32" ht="22.5" customHeight="1">
      <c r="A119" s="155"/>
      <c r="B119" s="161"/>
      <c r="C119" s="155"/>
      <c r="D119" s="155"/>
      <c r="E119" s="155"/>
      <c r="F119" s="155"/>
      <c r="G119" s="155"/>
      <c r="H119" s="159"/>
      <c r="I119" s="76">
        <v>0</v>
      </c>
      <c r="J119" s="76">
        <v>0</v>
      </c>
      <c r="K119" s="76">
        <v>0</v>
      </c>
      <c r="L119" s="82">
        <v>0</v>
      </c>
      <c r="M119" s="109"/>
      <c r="N119" s="109"/>
      <c r="O119" s="109"/>
      <c r="P119" s="109"/>
      <c r="Q119" s="2"/>
      <c r="R119" s="155"/>
      <c r="S119" s="155"/>
      <c r="T119" s="155"/>
      <c r="U119" s="155"/>
      <c r="V119" s="155"/>
      <c r="W119" s="8"/>
      <c r="X119" s="1"/>
      <c r="Z119" s="1"/>
      <c r="AA119" s="351"/>
      <c r="AB119" s="330"/>
      <c r="AC119" s="348"/>
      <c r="AD119" s="348"/>
      <c r="AE119" s="25"/>
      <c r="AF119" s="25"/>
    </row>
    <row r="120" spans="1:30" s="73" customFormat="1" ht="39" customHeight="1">
      <c r="A120" s="155"/>
      <c r="B120" s="161"/>
      <c r="C120" s="155"/>
      <c r="D120" s="155"/>
      <c r="E120" s="155"/>
      <c r="F120" s="271" t="s">
        <v>84</v>
      </c>
      <c r="G120" s="271" t="s">
        <v>254</v>
      </c>
      <c r="H120" s="333"/>
      <c r="I120" s="100" t="s">
        <v>246</v>
      </c>
      <c r="J120" s="100" t="s">
        <v>247</v>
      </c>
      <c r="K120" s="100" t="s">
        <v>248</v>
      </c>
      <c r="L120" s="100" t="s">
        <v>249</v>
      </c>
      <c r="M120" s="94"/>
      <c r="N120" s="94"/>
      <c r="O120" s="2" t="s">
        <v>329</v>
      </c>
      <c r="P120" s="2" t="s">
        <v>330</v>
      </c>
      <c r="Q120" s="46"/>
      <c r="R120" s="155"/>
      <c r="S120" s="155"/>
      <c r="T120" s="155"/>
      <c r="U120" s="155"/>
      <c r="V120" s="155"/>
      <c r="W120" s="71"/>
      <c r="X120" s="72"/>
      <c r="Y120" s="72"/>
      <c r="Z120" s="72"/>
      <c r="AA120" s="349"/>
      <c r="AB120" s="350"/>
      <c r="AC120" s="348"/>
      <c r="AD120" s="348"/>
    </row>
    <row r="121" spans="1:30" s="73" customFormat="1" ht="24.75" customHeight="1">
      <c r="A121" s="155"/>
      <c r="B121" s="161"/>
      <c r="C121" s="155"/>
      <c r="D121" s="155"/>
      <c r="E121" s="155"/>
      <c r="F121" s="271"/>
      <c r="G121" s="271"/>
      <c r="H121" s="334"/>
      <c r="I121" s="94">
        <v>30</v>
      </c>
      <c r="J121" s="94">
        <v>30</v>
      </c>
      <c r="K121" s="94">
        <v>30</v>
      </c>
      <c r="L121" s="65">
        <v>30</v>
      </c>
      <c r="M121" s="65"/>
      <c r="N121" s="94"/>
      <c r="O121" s="94">
        <v>150</v>
      </c>
      <c r="P121" s="94">
        <v>150</v>
      </c>
      <c r="Q121" s="46"/>
      <c r="R121" s="155"/>
      <c r="S121" s="155"/>
      <c r="T121" s="155"/>
      <c r="U121" s="155"/>
      <c r="V121" s="155"/>
      <c r="W121" s="71"/>
      <c r="X121" s="72"/>
      <c r="Y121" s="74"/>
      <c r="Z121" s="72"/>
      <c r="AA121" s="349"/>
      <c r="AB121" s="350"/>
      <c r="AC121" s="348"/>
      <c r="AD121" s="348"/>
    </row>
    <row r="122" spans="1:30" s="73" customFormat="1" ht="21.75" customHeight="1">
      <c r="A122" s="155"/>
      <c r="B122" s="161"/>
      <c r="C122" s="155"/>
      <c r="D122" s="155"/>
      <c r="E122" s="155"/>
      <c r="F122" s="271"/>
      <c r="G122" s="271"/>
      <c r="H122" s="334"/>
      <c r="I122" s="95">
        <v>10914</v>
      </c>
      <c r="J122" s="95">
        <v>10914</v>
      </c>
      <c r="K122" s="95">
        <v>10914</v>
      </c>
      <c r="L122" s="95">
        <v>10914</v>
      </c>
      <c r="M122" s="96"/>
      <c r="N122" s="97"/>
      <c r="O122" s="97">
        <v>12000</v>
      </c>
      <c r="P122" s="97">
        <v>12000</v>
      </c>
      <c r="Q122" s="78"/>
      <c r="R122" s="155"/>
      <c r="S122" s="155"/>
      <c r="T122" s="155"/>
      <c r="U122" s="155"/>
      <c r="V122" s="155"/>
      <c r="W122" s="71"/>
      <c r="X122" s="72"/>
      <c r="Y122" s="74"/>
      <c r="Z122" s="72"/>
      <c r="AA122" s="349"/>
      <c r="AB122" s="350"/>
      <c r="AC122" s="348"/>
      <c r="AD122" s="348"/>
    </row>
    <row r="123" spans="1:30" s="73" customFormat="1" ht="31.5" customHeight="1">
      <c r="A123" s="279"/>
      <c r="B123" s="279"/>
      <c r="C123" s="279"/>
      <c r="D123" s="279"/>
      <c r="E123" s="279"/>
      <c r="F123" s="282"/>
      <c r="G123" s="282"/>
      <c r="H123" s="334"/>
      <c r="I123" s="101" t="s">
        <v>250</v>
      </c>
      <c r="J123" s="101" t="s">
        <v>251</v>
      </c>
      <c r="K123" s="101" t="s">
        <v>252</v>
      </c>
      <c r="L123" s="101" t="s">
        <v>253</v>
      </c>
      <c r="M123" s="46"/>
      <c r="N123" s="280"/>
      <c r="O123" s="280"/>
      <c r="P123" s="280"/>
      <c r="Q123" s="280"/>
      <c r="R123" s="279"/>
      <c r="S123" s="279"/>
      <c r="T123" s="279"/>
      <c r="U123" s="279"/>
      <c r="V123" s="279"/>
      <c r="W123" s="71"/>
      <c r="X123" s="72"/>
      <c r="Y123" s="74"/>
      <c r="Z123" s="72"/>
      <c r="AA123" s="71"/>
      <c r="AB123" s="72"/>
      <c r="AC123" s="75"/>
      <c r="AD123" s="75"/>
    </row>
    <row r="124" spans="1:30" s="73" customFormat="1" ht="19.5" customHeight="1">
      <c r="A124" s="279"/>
      <c r="B124" s="279"/>
      <c r="C124" s="279"/>
      <c r="D124" s="279"/>
      <c r="E124" s="279"/>
      <c r="F124" s="282"/>
      <c r="G124" s="282"/>
      <c r="H124" s="334"/>
      <c r="I124" s="101">
        <v>50</v>
      </c>
      <c r="J124" s="101">
        <v>50</v>
      </c>
      <c r="K124" s="101">
        <v>50</v>
      </c>
      <c r="L124" s="65">
        <v>50</v>
      </c>
      <c r="M124" s="47"/>
      <c r="N124" s="280"/>
      <c r="O124" s="280"/>
      <c r="P124" s="280"/>
      <c r="Q124" s="280"/>
      <c r="R124" s="279"/>
      <c r="S124" s="279"/>
      <c r="T124" s="279"/>
      <c r="U124" s="279"/>
      <c r="V124" s="279"/>
      <c r="W124" s="71"/>
      <c r="X124" s="72"/>
      <c r="Y124" s="74"/>
      <c r="Z124" s="72"/>
      <c r="AA124" s="71"/>
      <c r="AB124" s="72"/>
      <c r="AC124" s="75"/>
      <c r="AD124" s="75"/>
    </row>
    <row r="125" spans="1:30" s="73" customFormat="1" ht="26.25" customHeight="1">
      <c r="A125" s="279"/>
      <c r="B125" s="279"/>
      <c r="C125" s="279"/>
      <c r="D125" s="279"/>
      <c r="E125" s="279"/>
      <c r="F125" s="282"/>
      <c r="G125" s="282"/>
      <c r="H125" s="335"/>
      <c r="I125" s="95">
        <v>23128</v>
      </c>
      <c r="J125" s="95">
        <v>23128</v>
      </c>
      <c r="K125" s="95">
        <v>23128</v>
      </c>
      <c r="L125" s="95">
        <v>23128</v>
      </c>
      <c r="M125" s="77"/>
      <c r="N125" s="280"/>
      <c r="O125" s="280"/>
      <c r="P125" s="280"/>
      <c r="Q125" s="280"/>
      <c r="R125" s="279"/>
      <c r="S125" s="279"/>
      <c r="T125" s="279"/>
      <c r="U125" s="279"/>
      <c r="V125" s="279"/>
      <c r="W125" s="71"/>
      <c r="X125" s="72"/>
      <c r="Y125" s="74"/>
      <c r="Z125" s="72"/>
      <c r="AA125" s="71"/>
      <c r="AB125" s="72"/>
      <c r="AC125" s="75"/>
      <c r="AD125" s="75"/>
    </row>
    <row r="126" spans="1:30" s="144" customFormat="1" ht="15.75" customHeight="1">
      <c r="A126" s="273" t="s">
        <v>34</v>
      </c>
      <c r="B126" s="274"/>
      <c r="C126" s="274"/>
      <c r="D126" s="274"/>
      <c r="E126" s="274"/>
      <c r="F126" s="274"/>
      <c r="G126" s="275"/>
      <c r="H126" s="48">
        <f aca="true" t="shared" si="4" ref="H126:Q126">H121</f>
        <v>0</v>
      </c>
      <c r="I126" s="48">
        <f>I124+I121</f>
        <v>80</v>
      </c>
      <c r="J126" s="84">
        <f>J124+J121</f>
        <v>80</v>
      </c>
      <c r="K126" s="84">
        <f>K124+K121</f>
        <v>80</v>
      </c>
      <c r="L126" s="48">
        <f>L124+L121</f>
        <v>80</v>
      </c>
      <c r="M126" s="48">
        <f>M124+M121</f>
        <v>0</v>
      </c>
      <c r="N126" s="48">
        <f t="shared" si="4"/>
        <v>0</v>
      </c>
      <c r="O126" s="48">
        <f t="shared" si="4"/>
        <v>150</v>
      </c>
      <c r="P126" s="48">
        <f t="shared" si="4"/>
        <v>150</v>
      </c>
      <c r="Q126" s="48">
        <f t="shared" si="4"/>
        <v>0</v>
      </c>
      <c r="R126" s="48"/>
      <c r="S126" s="48"/>
      <c r="T126" s="216"/>
      <c r="U126" s="216"/>
      <c r="V126" s="48"/>
      <c r="W126" s="140"/>
      <c r="X126" s="140"/>
      <c r="Y126" s="140"/>
      <c r="Z126" s="140"/>
      <c r="AA126" s="146"/>
      <c r="AB126" s="147"/>
      <c r="AC126" s="146"/>
      <c r="AD126" s="140"/>
    </row>
    <row r="127" spans="1:30" s="37" customFormat="1" ht="18.75" customHeight="1">
      <c r="A127" s="278" t="s">
        <v>46</v>
      </c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36"/>
      <c r="X127" s="36"/>
      <c r="Y127" s="36"/>
      <c r="Z127" s="36"/>
      <c r="AA127" s="36"/>
      <c r="AB127" s="36"/>
      <c r="AC127" s="36"/>
      <c r="AD127" s="36"/>
    </row>
    <row r="128" spans="1:22" s="37" customFormat="1" ht="18.75" customHeight="1">
      <c r="A128" s="161"/>
      <c r="B128" s="161"/>
      <c r="C128" s="161"/>
      <c r="D128" s="161"/>
      <c r="E128" s="161"/>
      <c r="F128" s="161"/>
      <c r="G128" s="161"/>
      <c r="H128" s="161" t="s">
        <v>71</v>
      </c>
      <c r="I128" s="161" t="s">
        <v>72</v>
      </c>
      <c r="J128" s="161"/>
      <c r="K128" s="161"/>
      <c r="L128" s="161"/>
      <c r="M128" s="279"/>
      <c r="N128" s="161" t="s">
        <v>73</v>
      </c>
      <c r="O128" s="161"/>
      <c r="P128" s="161"/>
      <c r="Q128" s="161" t="s">
        <v>74</v>
      </c>
      <c r="R128" s="161"/>
      <c r="S128" s="161"/>
      <c r="T128" s="161"/>
      <c r="U128" s="161"/>
      <c r="V128" s="161"/>
    </row>
    <row r="129" spans="1:22" s="37" customFormat="1" ht="16.5" customHeight="1">
      <c r="A129" s="161"/>
      <c r="B129" s="161"/>
      <c r="C129" s="161"/>
      <c r="D129" s="161"/>
      <c r="E129" s="161"/>
      <c r="F129" s="161"/>
      <c r="G129" s="161"/>
      <c r="H129" s="161"/>
      <c r="I129" s="6" t="s">
        <v>15</v>
      </c>
      <c r="J129" s="6" t="s">
        <v>16</v>
      </c>
      <c r="K129" s="6" t="s">
        <v>17</v>
      </c>
      <c r="L129" s="6" t="s">
        <v>18</v>
      </c>
      <c r="M129" s="6" t="s">
        <v>19</v>
      </c>
      <c r="N129" s="161"/>
      <c r="O129" s="161"/>
      <c r="P129" s="161"/>
      <c r="Q129" s="161"/>
      <c r="R129" s="161"/>
      <c r="S129" s="161"/>
      <c r="T129" s="161"/>
      <c r="U129" s="161"/>
      <c r="V129" s="161"/>
    </row>
    <row r="130" spans="1:32" ht="72" customHeight="1">
      <c r="A130" s="155">
        <v>16</v>
      </c>
      <c r="B130" s="161" t="s">
        <v>175</v>
      </c>
      <c r="C130" s="155" t="s">
        <v>32</v>
      </c>
      <c r="D130" s="155">
        <v>1</v>
      </c>
      <c r="E130" s="155" t="s">
        <v>31</v>
      </c>
      <c r="F130" s="155" t="s">
        <v>63</v>
      </c>
      <c r="G130" s="9" t="s">
        <v>282</v>
      </c>
      <c r="H130" s="196"/>
      <c r="I130" s="155"/>
      <c r="J130" s="2" t="s">
        <v>223</v>
      </c>
      <c r="K130" s="155"/>
      <c r="L130" s="155"/>
      <c r="M130" s="217"/>
      <c r="N130" s="155"/>
      <c r="O130" s="155"/>
      <c r="P130" s="155"/>
      <c r="Q130" s="155"/>
      <c r="R130" s="189" t="s">
        <v>143</v>
      </c>
      <c r="S130" s="155">
        <v>2</v>
      </c>
      <c r="T130" s="155" t="s">
        <v>177</v>
      </c>
      <c r="U130" s="155"/>
      <c r="V130" s="155" t="s">
        <v>176</v>
      </c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</row>
    <row r="131" spans="1:32" ht="71.25" customHeight="1">
      <c r="A131" s="155"/>
      <c r="B131" s="161"/>
      <c r="C131" s="155"/>
      <c r="D131" s="155"/>
      <c r="E131" s="155"/>
      <c r="F131" s="155"/>
      <c r="G131" s="189" t="s">
        <v>174</v>
      </c>
      <c r="H131" s="196"/>
      <c r="I131" s="155"/>
      <c r="J131" s="2">
        <v>104</v>
      </c>
      <c r="K131" s="279"/>
      <c r="L131" s="155"/>
      <c r="M131" s="218"/>
      <c r="N131" s="155"/>
      <c r="O131" s="155"/>
      <c r="P131" s="155"/>
      <c r="Q131" s="155"/>
      <c r="R131" s="189"/>
      <c r="S131" s="155"/>
      <c r="T131" s="155"/>
      <c r="U131" s="155"/>
      <c r="V131" s="15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</row>
    <row r="132" spans="1:32" ht="22.5" customHeight="1">
      <c r="A132" s="155"/>
      <c r="B132" s="161"/>
      <c r="C132" s="155"/>
      <c r="D132" s="155"/>
      <c r="E132" s="155"/>
      <c r="F132" s="155"/>
      <c r="G132" s="189"/>
      <c r="H132" s="196"/>
      <c r="I132" s="155"/>
      <c r="J132" s="76">
        <v>14436</v>
      </c>
      <c r="K132" s="279"/>
      <c r="L132" s="155"/>
      <c r="M132" s="159"/>
      <c r="N132" s="155"/>
      <c r="O132" s="155"/>
      <c r="P132" s="155"/>
      <c r="Q132" s="155"/>
      <c r="R132" s="189"/>
      <c r="S132" s="155"/>
      <c r="T132" s="155"/>
      <c r="U132" s="155"/>
      <c r="V132" s="15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</row>
    <row r="133" spans="1:32" ht="45.75" customHeight="1">
      <c r="A133" s="155">
        <v>17</v>
      </c>
      <c r="B133" s="161" t="s">
        <v>314</v>
      </c>
      <c r="C133" s="189" t="s">
        <v>32</v>
      </c>
      <c r="D133" s="189" t="s">
        <v>47</v>
      </c>
      <c r="E133" s="155" t="s">
        <v>31</v>
      </c>
      <c r="F133" s="155" t="s">
        <v>63</v>
      </c>
      <c r="G133" s="155" t="s">
        <v>179</v>
      </c>
      <c r="H133" s="155"/>
      <c r="I133" s="2" t="s">
        <v>296</v>
      </c>
      <c r="J133" s="110" t="s">
        <v>297</v>
      </c>
      <c r="K133" s="2" t="s">
        <v>298</v>
      </c>
      <c r="L133" s="357"/>
      <c r="M133" s="217"/>
      <c r="N133" s="217"/>
      <c r="O133" s="155"/>
      <c r="P133" s="2" t="s">
        <v>299</v>
      </c>
      <c r="Q133" s="155"/>
      <c r="R133" s="189" t="s">
        <v>143</v>
      </c>
      <c r="S133" s="155">
        <v>1</v>
      </c>
      <c r="T133" s="155" t="s">
        <v>95</v>
      </c>
      <c r="U133" s="155"/>
      <c r="V133" s="155" t="s">
        <v>178</v>
      </c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</row>
    <row r="134" spans="1:32" ht="35.25" customHeight="1">
      <c r="A134" s="155"/>
      <c r="B134" s="161"/>
      <c r="C134" s="189"/>
      <c r="D134" s="189"/>
      <c r="E134" s="155"/>
      <c r="F134" s="155"/>
      <c r="G134" s="155"/>
      <c r="H134" s="155"/>
      <c r="I134" s="2">
        <v>45</v>
      </c>
      <c r="J134" s="5">
        <v>45</v>
      </c>
      <c r="K134" s="2">
        <v>45</v>
      </c>
      <c r="L134" s="358"/>
      <c r="M134" s="218"/>
      <c r="N134" s="220"/>
      <c r="O134" s="155"/>
      <c r="P134" s="2">
        <v>45</v>
      </c>
      <c r="Q134" s="155"/>
      <c r="R134" s="189"/>
      <c r="S134" s="155"/>
      <c r="T134" s="155"/>
      <c r="U134" s="155"/>
      <c r="V134" s="15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</row>
    <row r="135" spans="1:32" ht="42" customHeight="1">
      <c r="A135" s="155"/>
      <c r="B135" s="161"/>
      <c r="C135" s="189"/>
      <c r="D135" s="189"/>
      <c r="E135" s="155"/>
      <c r="F135" s="155"/>
      <c r="G135" s="155"/>
      <c r="H135" s="155"/>
      <c r="I135" s="18">
        <v>22100</v>
      </c>
      <c r="J135" s="18">
        <v>22100</v>
      </c>
      <c r="K135" s="18">
        <v>22100</v>
      </c>
      <c r="L135" s="359"/>
      <c r="M135" s="159"/>
      <c r="N135" s="251"/>
      <c r="O135" s="155"/>
      <c r="P135" s="18">
        <v>22100</v>
      </c>
      <c r="Q135" s="155"/>
      <c r="R135" s="189"/>
      <c r="S135" s="155"/>
      <c r="T135" s="155"/>
      <c r="U135" s="155"/>
      <c r="V135" s="15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</row>
    <row r="136" spans="1:32" ht="41.25" customHeight="1">
      <c r="A136" s="155">
        <v>18</v>
      </c>
      <c r="B136" s="155" t="s">
        <v>180</v>
      </c>
      <c r="C136" s="189" t="s">
        <v>32</v>
      </c>
      <c r="D136" s="189" t="s">
        <v>181</v>
      </c>
      <c r="E136" s="155" t="s">
        <v>31</v>
      </c>
      <c r="F136" s="155" t="s">
        <v>63</v>
      </c>
      <c r="G136" s="252" t="s">
        <v>183</v>
      </c>
      <c r="H136" s="155"/>
      <c r="I136" s="155"/>
      <c r="J136" s="2" t="s">
        <v>305</v>
      </c>
      <c r="K136" s="2" t="s">
        <v>306</v>
      </c>
      <c r="L136" s="155"/>
      <c r="M136" s="217"/>
      <c r="N136" s="155"/>
      <c r="O136" s="155"/>
      <c r="P136" s="155"/>
      <c r="Q136" s="155"/>
      <c r="R136" s="189" t="s">
        <v>143</v>
      </c>
      <c r="S136" s="155">
        <v>2</v>
      </c>
      <c r="T136" s="155" t="s">
        <v>99</v>
      </c>
      <c r="U136" s="155"/>
      <c r="V136" s="155" t="s">
        <v>182</v>
      </c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</row>
    <row r="137" spans="1:32" ht="33" customHeight="1">
      <c r="A137" s="155"/>
      <c r="B137" s="155"/>
      <c r="C137" s="189"/>
      <c r="D137" s="189"/>
      <c r="E137" s="155"/>
      <c r="F137" s="155"/>
      <c r="G137" s="220"/>
      <c r="H137" s="155"/>
      <c r="I137" s="155"/>
      <c r="J137" s="2">
        <v>20</v>
      </c>
      <c r="K137" s="2">
        <v>25</v>
      </c>
      <c r="L137" s="155"/>
      <c r="M137" s="218"/>
      <c r="N137" s="155"/>
      <c r="O137" s="155"/>
      <c r="P137" s="155"/>
      <c r="Q137" s="155"/>
      <c r="R137" s="189"/>
      <c r="S137" s="155"/>
      <c r="T137" s="155"/>
      <c r="U137" s="155"/>
      <c r="V137" s="15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</row>
    <row r="138" spans="1:32" ht="27" customHeight="1">
      <c r="A138" s="155"/>
      <c r="B138" s="155"/>
      <c r="C138" s="189"/>
      <c r="D138" s="189"/>
      <c r="E138" s="155"/>
      <c r="F138" s="155"/>
      <c r="G138" s="251"/>
      <c r="H138" s="155"/>
      <c r="I138" s="155"/>
      <c r="J138" s="18">
        <v>8000</v>
      </c>
      <c r="K138" s="18">
        <v>16000</v>
      </c>
      <c r="L138" s="155"/>
      <c r="M138" s="159"/>
      <c r="N138" s="155"/>
      <c r="O138" s="155"/>
      <c r="P138" s="155"/>
      <c r="Q138" s="155"/>
      <c r="R138" s="189"/>
      <c r="S138" s="155"/>
      <c r="T138" s="155"/>
      <c r="U138" s="155"/>
      <c r="V138" s="15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</row>
    <row r="139" spans="1:22" s="98" customFormat="1" ht="33.75" customHeight="1">
      <c r="A139" s="271">
        <v>19</v>
      </c>
      <c r="B139" s="271" t="s">
        <v>245</v>
      </c>
      <c r="C139" s="272" t="s">
        <v>32</v>
      </c>
      <c r="D139" s="272" t="s">
        <v>39</v>
      </c>
      <c r="E139" s="271" t="s">
        <v>33</v>
      </c>
      <c r="F139" s="271" t="s">
        <v>66</v>
      </c>
      <c r="G139" s="268" t="s">
        <v>203</v>
      </c>
      <c r="H139" s="271"/>
      <c r="I139" s="268"/>
      <c r="J139" s="271"/>
      <c r="K139" s="271"/>
      <c r="L139" s="104" t="s">
        <v>315</v>
      </c>
      <c r="M139" s="268"/>
      <c r="N139" s="271"/>
      <c r="O139" s="271"/>
      <c r="P139" s="271"/>
      <c r="Q139" s="271"/>
      <c r="R139" s="272" t="s">
        <v>143</v>
      </c>
      <c r="S139" s="271">
        <v>2</v>
      </c>
      <c r="T139" s="271" t="s">
        <v>100</v>
      </c>
      <c r="U139" s="271"/>
      <c r="V139" s="271" t="s">
        <v>244</v>
      </c>
    </row>
    <row r="140" spans="1:22" s="98" customFormat="1" ht="26.25" customHeight="1">
      <c r="A140" s="271"/>
      <c r="B140" s="271"/>
      <c r="C140" s="272"/>
      <c r="D140" s="272"/>
      <c r="E140" s="271"/>
      <c r="F140" s="271"/>
      <c r="G140" s="269"/>
      <c r="H140" s="271"/>
      <c r="I140" s="346"/>
      <c r="J140" s="271"/>
      <c r="K140" s="271"/>
      <c r="L140" s="94">
        <v>10</v>
      </c>
      <c r="M140" s="269"/>
      <c r="N140" s="271"/>
      <c r="O140" s="271"/>
      <c r="P140" s="271"/>
      <c r="Q140" s="271"/>
      <c r="R140" s="272"/>
      <c r="S140" s="271"/>
      <c r="T140" s="271"/>
      <c r="U140" s="271"/>
      <c r="V140" s="271"/>
    </row>
    <row r="141" spans="1:22" s="98" customFormat="1" ht="27.75" customHeight="1">
      <c r="A141" s="271"/>
      <c r="B141" s="271"/>
      <c r="C141" s="272"/>
      <c r="D141" s="272"/>
      <c r="E141" s="271"/>
      <c r="F141" s="271"/>
      <c r="G141" s="270"/>
      <c r="H141" s="271"/>
      <c r="I141" s="347"/>
      <c r="J141" s="271"/>
      <c r="K141" s="271"/>
      <c r="L141" s="99">
        <v>0</v>
      </c>
      <c r="M141" s="270"/>
      <c r="N141" s="271"/>
      <c r="O141" s="271"/>
      <c r="P141" s="271"/>
      <c r="Q141" s="271"/>
      <c r="R141" s="272"/>
      <c r="S141" s="271"/>
      <c r="T141" s="271"/>
      <c r="U141" s="271"/>
      <c r="V141" s="271"/>
    </row>
    <row r="142" spans="1:32" ht="32.25" customHeight="1">
      <c r="A142" s="155">
        <v>20</v>
      </c>
      <c r="B142" s="155" t="s">
        <v>185</v>
      </c>
      <c r="C142" s="189" t="s">
        <v>32</v>
      </c>
      <c r="D142" s="189" t="s">
        <v>186</v>
      </c>
      <c r="E142" s="155" t="s">
        <v>56</v>
      </c>
      <c r="F142" s="155" t="s">
        <v>184</v>
      </c>
      <c r="G142" s="252" t="s">
        <v>188</v>
      </c>
      <c r="H142" s="2" t="s">
        <v>258</v>
      </c>
      <c r="I142" s="2" t="s">
        <v>259</v>
      </c>
      <c r="J142" s="2" t="s">
        <v>261</v>
      </c>
      <c r="K142" s="2" t="s">
        <v>263</v>
      </c>
      <c r="L142" s="104" t="s">
        <v>265</v>
      </c>
      <c r="M142" s="217"/>
      <c r="N142" s="217"/>
      <c r="O142" s="155"/>
      <c r="P142" s="2" t="s">
        <v>266</v>
      </c>
      <c r="Q142" s="2" t="s">
        <v>267</v>
      </c>
      <c r="R142" s="189" t="s">
        <v>143</v>
      </c>
      <c r="S142" s="155">
        <v>1</v>
      </c>
      <c r="T142" s="155" t="s">
        <v>191</v>
      </c>
      <c r="U142" s="155"/>
      <c r="V142" s="155" t="s">
        <v>115</v>
      </c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</row>
    <row r="143" spans="1:32" ht="24" customHeight="1">
      <c r="A143" s="155"/>
      <c r="B143" s="155"/>
      <c r="C143" s="189"/>
      <c r="D143" s="189"/>
      <c r="E143" s="155"/>
      <c r="F143" s="155"/>
      <c r="G143" s="253"/>
      <c r="H143" s="2">
        <v>0</v>
      </c>
      <c r="I143" s="2">
        <v>0</v>
      </c>
      <c r="J143" s="2">
        <v>0</v>
      </c>
      <c r="K143" s="2">
        <v>0</v>
      </c>
      <c r="L143" s="102">
        <v>0</v>
      </c>
      <c r="M143" s="218"/>
      <c r="N143" s="220"/>
      <c r="O143" s="155"/>
      <c r="P143" s="2">
        <v>0</v>
      </c>
      <c r="Q143" s="2">
        <v>0</v>
      </c>
      <c r="R143" s="189"/>
      <c r="S143" s="155"/>
      <c r="T143" s="155"/>
      <c r="U143" s="155"/>
      <c r="V143" s="15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</row>
    <row r="144" spans="1:32" ht="22.5" customHeight="1">
      <c r="A144" s="155"/>
      <c r="B144" s="155"/>
      <c r="C144" s="189"/>
      <c r="D144" s="189"/>
      <c r="E144" s="155"/>
      <c r="F144" s="155"/>
      <c r="G144" s="324"/>
      <c r="H144" s="18">
        <v>0</v>
      </c>
      <c r="I144" s="18">
        <v>0</v>
      </c>
      <c r="J144" s="18">
        <v>0</v>
      </c>
      <c r="K144" s="18">
        <v>0</v>
      </c>
      <c r="L144" s="97">
        <v>0</v>
      </c>
      <c r="M144" s="159"/>
      <c r="N144" s="251"/>
      <c r="O144" s="155"/>
      <c r="P144" s="18">
        <v>0</v>
      </c>
      <c r="Q144" s="18">
        <v>0</v>
      </c>
      <c r="R144" s="189"/>
      <c r="S144" s="155"/>
      <c r="T144" s="155"/>
      <c r="U144" s="155"/>
      <c r="V144" s="15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</row>
    <row r="145" spans="1:32" ht="31.5" customHeight="1">
      <c r="A145" s="155"/>
      <c r="B145" s="155"/>
      <c r="C145" s="189"/>
      <c r="D145" s="189"/>
      <c r="E145" s="155"/>
      <c r="F145" s="155" t="s">
        <v>117</v>
      </c>
      <c r="G145" s="189" t="s">
        <v>187</v>
      </c>
      <c r="H145" s="2" t="s">
        <v>257</v>
      </c>
      <c r="I145" s="2" t="s">
        <v>260</v>
      </c>
      <c r="J145" s="2" t="s">
        <v>262</v>
      </c>
      <c r="K145" s="2" t="s">
        <v>264</v>
      </c>
      <c r="L145" s="107" t="s">
        <v>265</v>
      </c>
      <c r="M145" s="217"/>
      <c r="N145" s="217"/>
      <c r="O145" s="155"/>
      <c r="P145" s="2" t="s">
        <v>189</v>
      </c>
      <c r="Q145" s="2" t="s">
        <v>190</v>
      </c>
      <c r="R145" s="189"/>
      <c r="S145" s="155"/>
      <c r="T145" s="155"/>
      <c r="U145" s="155"/>
      <c r="V145" s="15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</row>
    <row r="146" spans="1:32" ht="22.5" customHeight="1">
      <c r="A146" s="155"/>
      <c r="B146" s="155"/>
      <c r="C146" s="189"/>
      <c r="D146" s="189"/>
      <c r="E146" s="155"/>
      <c r="F146" s="155"/>
      <c r="G146" s="189"/>
      <c r="H146" s="2">
        <v>80</v>
      </c>
      <c r="I146" s="2">
        <v>120</v>
      </c>
      <c r="J146" s="2">
        <v>50</v>
      </c>
      <c r="K146" s="2">
        <v>200</v>
      </c>
      <c r="L146" s="102">
        <v>200</v>
      </c>
      <c r="M146" s="218"/>
      <c r="N146" s="220"/>
      <c r="O146" s="155"/>
      <c r="P146" s="2">
        <v>80</v>
      </c>
      <c r="Q146" s="2">
        <v>80</v>
      </c>
      <c r="R146" s="189"/>
      <c r="S146" s="155"/>
      <c r="T146" s="155"/>
      <c r="U146" s="155"/>
      <c r="V146" s="15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</row>
    <row r="147" spans="1:32" ht="40.5" customHeight="1">
      <c r="A147" s="155"/>
      <c r="B147" s="155"/>
      <c r="C147" s="189"/>
      <c r="D147" s="189"/>
      <c r="E147" s="155"/>
      <c r="F147" s="155"/>
      <c r="G147" s="189"/>
      <c r="H147" s="18">
        <v>13500</v>
      </c>
      <c r="I147" s="18">
        <v>29500</v>
      </c>
      <c r="J147" s="18">
        <v>35000</v>
      </c>
      <c r="K147" s="18">
        <v>29500</v>
      </c>
      <c r="L147" s="97">
        <v>0</v>
      </c>
      <c r="M147" s="159"/>
      <c r="N147" s="251"/>
      <c r="O147" s="155"/>
      <c r="P147" s="18">
        <v>13500</v>
      </c>
      <c r="Q147" s="18">
        <v>13500</v>
      </c>
      <c r="R147" s="189"/>
      <c r="S147" s="155"/>
      <c r="T147" s="155"/>
      <c r="U147" s="155"/>
      <c r="V147" s="15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</row>
    <row r="148" spans="1:22" s="28" customFormat="1" ht="15" customHeight="1">
      <c r="A148" s="273" t="s">
        <v>34</v>
      </c>
      <c r="B148" s="273"/>
      <c r="C148" s="273"/>
      <c r="D148" s="273"/>
      <c r="E148" s="273"/>
      <c r="F148" s="273"/>
      <c r="G148" s="273"/>
      <c r="H148" s="40">
        <f>H130+H133+H136+H139+H143+H146</f>
        <v>80</v>
      </c>
      <c r="I148" s="40">
        <f>I134+I143+I146</f>
        <v>165</v>
      </c>
      <c r="J148" s="89">
        <f>J131+J134+J137+J143+J146</f>
        <v>219</v>
      </c>
      <c r="K148" s="40">
        <f>K134+K137+K143+K146</f>
        <v>270</v>
      </c>
      <c r="L148" s="40">
        <f>L146+L143+L140</f>
        <v>210</v>
      </c>
      <c r="M148" s="40">
        <v>0</v>
      </c>
      <c r="N148" s="40">
        <f>N146+N143+N134</f>
        <v>0</v>
      </c>
      <c r="O148" s="40">
        <v>0</v>
      </c>
      <c r="P148" s="40">
        <f>P134+P143+P146</f>
        <v>125</v>
      </c>
      <c r="Q148" s="40">
        <f>Q143+Q146</f>
        <v>80</v>
      </c>
      <c r="R148" s="30"/>
      <c r="S148" s="19"/>
      <c r="T148" s="216"/>
      <c r="U148" s="216"/>
      <c r="V148" s="40"/>
    </row>
    <row r="149" spans="1:32" ht="18.75" customHeight="1">
      <c r="A149" s="278" t="s">
        <v>48</v>
      </c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4"/>
      <c r="X149" s="24"/>
      <c r="Y149" s="24"/>
      <c r="Z149" s="24"/>
      <c r="AA149" s="24"/>
      <c r="AB149" s="24"/>
      <c r="AC149" s="24"/>
      <c r="AD149" s="24"/>
      <c r="AE149" s="25"/>
      <c r="AF149" s="25"/>
    </row>
    <row r="150" spans="1:32" ht="18.75" customHeight="1">
      <c r="A150" s="161"/>
      <c r="B150" s="161"/>
      <c r="C150" s="161"/>
      <c r="D150" s="161"/>
      <c r="E150" s="161"/>
      <c r="F150" s="161"/>
      <c r="G150" s="161"/>
      <c r="H150" s="161" t="s">
        <v>71</v>
      </c>
      <c r="I150" s="161" t="s">
        <v>72</v>
      </c>
      <c r="J150" s="161"/>
      <c r="K150" s="161"/>
      <c r="L150" s="161"/>
      <c r="M150" s="267"/>
      <c r="N150" s="161" t="s">
        <v>73</v>
      </c>
      <c r="O150" s="161"/>
      <c r="P150" s="161"/>
      <c r="Q150" s="161" t="s">
        <v>74</v>
      </c>
      <c r="R150" s="161"/>
      <c r="S150" s="161"/>
      <c r="T150" s="161"/>
      <c r="U150" s="161"/>
      <c r="V150" s="161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</row>
    <row r="151" spans="1:32" ht="15" customHeight="1">
      <c r="A151" s="161"/>
      <c r="B151" s="161"/>
      <c r="C151" s="161"/>
      <c r="D151" s="161"/>
      <c r="E151" s="161"/>
      <c r="F151" s="161"/>
      <c r="G151" s="161"/>
      <c r="H151" s="161"/>
      <c r="I151" s="6" t="s">
        <v>15</v>
      </c>
      <c r="J151" s="6" t="s">
        <v>16</v>
      </c>
      <c r="K151" s="6" t="s">
        <v>17</v>
      </c>
      <c r="L151" s="6" t="s">
        <v>18</v>
      </c>
      <c r="M151" s="6" t="s">
        <v>19</v>
      </c>
      <c r="N151" s="161"/>
      <c r="O151" s="161"/>
      <c r="P151" s="161"/>
      <c r="Q151" s="161"/>
      <c r="R151" s="161"/>
      <c r="S151" s="161"/>
      <c r="T151" s="161"/>
      <c r="U151" s="161"/>
      <c r="V151" s="161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</row>
    <row r="152" spans="1:32" ht="57" customHeight="1">
      <c r="A152" s="155">
        <v>21</v>
      </c>
      <c r="B152" s="161" t="s">
        <v>313</v>
      </c>
      <c r="C152" s="155" t="s">
        <v>32</v>
      </c>
      <c r="D152" s="155">
        <v>4</v>
      </c>
      <c r="E152" s="155" t="s">
        <v>33</v>
      </c>
      <c r="F152" s="155" t="s">
        <v>70</v>
      </c>
      <c r="G152" s="155" t="s">
        <v>241</v>
      </c>
      <c r="H152" s="155"/>
      <c r="I152" s="2" t="s">
        <v>310</v>
      </c>
      <c r="J152" s="2" t="s">
        <v>311</v>
      </c>
      <c r="K152" s="2" t="s">
        <v>312</v>
      </c>
      <c r="L152" s="2" t="s">
        <v>275</v>
      </c>
      <c r="M152" s="217"/>
      <c r="N152" s="155"/>
      <c r="O152" s="155"/>
      <c r="P152" s="155"/>
      <c r="Q152" s="155"/>
      <c r="R152" s="189" t="s">
        <v>143</v>
      </c>
      <c r="S152" s="155">
        <v>2</v>
      </c>
      <c r="T152" s="155" t="s">
        <v>608</v>
      </c>
      <c r="U152" s="155"/>
      <c r="V152" s="155" t="s">
        <v>193</v>
      </c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</row>
    <row r="153" spans="1:32" ht="36" customHeight="1">
      <c r="A153" s="155"/>
      <c r="B153" s="161"/>
      <c r="C153" s="155"/>
      <c r="D153" s="155"/>
      <c r="E153" s="155"/>
      <c r="F153" s="155"/>
      <c r="G153" s="155"/>
      <c r="H153" s="155"/>
      <c r="I153" s="2">
        <v>240</v>
      </c>
      <c r="J153" s="2">
        <v>240</v>
      </c>
      <c r="K153" s="5">
        <v>240</v>
      </c>
      <c r="L153" s="5">
        <v>240</v>
      </c>
      <c r="M153" s="218"/>
      <c r="N153" s="155"/>
      <c r="O153" s="155"/>
      <c r="P153" s="155"/>
      <c r="Q153" s="155"/>
      <c r="R153" s="189"/>
      <c r="S153" s="155"/>
      <c r="T153" s="155"/>
      <c r="U153" s="155"/>
      <c r="V153" s="15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</row>
    <row r="154" spans="1:32" ht="89.25" customHeight="1">
      <c r="A154" s="155"/>
      <c r="B154" s="161"/>
      <c r="C154" s="155"/>
      <c r="D154" s="155"/>
      <c r="E154" s="155"/>
      <c r="F154" s="155"/>
      <c r="G154" s="155"/>
      <c r="H154" s="155"/>
      <c r="I154" s="18" t="s">
        <v>192</v>
      </c>
      <c r="J154" s="18" t="s">
        <v>192</v>
      </c>
      <c r="K154" s="18" t="s">
        <v>192</v>
      </c>
      <c r="L154" s="18" t="s">
        <v>192</v>
      </c>
      <c r="M154" s="159"/>
      <c r="N154" s="155"/>
      <c r="O154" s="155"/>
      <c r="P154" s="155"/>
      <c r="Q154" s="155"/>
      <c r="R154" s="189"/>
      <c r="S154" s="155"/>
      <c r="T154" s="155"/>
      <c r="U154" s="155"/>
      <c r="V154" s="155"/>
      <c r="W154" s="86"/>
      <c r="X154" s="25"/>
      <c r="Y154" s="25"/>
      <c r="Z154" s="25"/>
      <c r="AA154" s="25"/>
      <c r="AB154" s="25"/>
      <c r="AC154" s="25"/>
      <c r="AD154" s="25"/>
      <c r="AE154" s="25"/>
      <c r="AF154" s="25"/>
    </row>
    <row r="155" spans="1:22" s="28" customFormat="1" ht="15.75" customHeight="1">
      <c r="A155" s="273" t="s">
        <v>34</v>
      </c>
      <c r="B155" s="273"/>
      <c r="C155" s="273"/>
      <c r="D155" s="273"/>
      <c r="E155" s="273"/>
      <c r="F155" s="273"/>
      <c r="G155" s="273"/>
      <c r="H155" s="40">
        <f aca="true" t="shared" si="5" ref="H155:N155">H153</f>
        <v>0</v>
      </c>
      <c r="I155" s="40">
        <f t="shared" si="5"/>
        <v>240</v>
      </c>
      <c r="J155" s="89">
        <f>J153</f>
        <v>240</v>
      </c>
      <c r="K155" s="40">
        <f>K153</f>
        <v>240</v>
      </c>
      <c r="L155" s="40">
        <f t="shared" si="5"/>
        <v>240</v>
      </c>
      <c r="M155" s="40">
        <v>0</v>
      </c>
      <c r="N155" s="40">
        <f t="shared" si="5"/>
        <v>0</v>
      </c>
      <c r="O155" s="40">
        <v>0</v>
      </c>
      <c r="P155" s="40">
        <v>0</v>
      </c>
      <c r="Q155" s="40">
        <f>Q153</f>
        <v>0</v>
      </c>
      <c r="R155" s="30"/>
      <c r="S155" s="19"/>
      <c r="T155" s="216"/>
      <c r="U155" s="216"/>
      <c r="V155" s="40"/>
    </row>
    <row r="156" spans="1:30" s="37" customFormat="1" ht="18.75" customHeight="1">
      <c r="A156" s="278" t="s">
        <v>49</v>
      </c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36"/>
      <c r="X156" s="36"/>
      <c r="Y156" s="36"/>
      <c r="Z156" s="36"/>
      <c r="AA156" s="36"/>
      <c r="AB156" s="36"/>
      <c r="AC156" s="36"/>
      <c r="AD156" s="36"/>
    </row>
    <row r="157" spans="1:22" s="37" customFormat="1" ht="18.75" customHeight="1">
      <c r="A157" s="161"/>
      <c r="B157" s="161"/>
      <c r="C157" s="161"/>
      <c r="D157" s="161"/>
      <c r="E157" s="161"/>
      <c r="F157" s="161"/>
      <c r="G157" s="161"/>
      <c r="H157" s="161" t="s">
        <v>71</v>
      </c>
      <c r="I157" s="161" t="s">
        <v>72</v>
      </c>
      <c r="J157" s="161"/>
      <c r="K157" s="161"/>
      <c r="L157" s="161"/>
      <c r="M157" s="267"/>
      <c r="N157" s="161" t="s">
        <v>73</v>
      </c>
      <c r="O157" s="161"/>
      <c r="P157" s="161"/>
      <c r="Q157" s="161" t="s">
        <v>74</v>
      </c>
      <c r="R157" s="161"/>
      <c r="S157" s="161"/>
      <c r="T157" s="161"/>
      <c r="U157" s="161"/>
      <c r="V157" s="161"/>
    </row>
    <row r="158" spans="1:165" ht="15" customHeight="1">
      <c r="A158" s="161"/>
      <c r="B158" s="161"/>
      <c r="C158" s="161"/>
      <c r="D158" s="161"/>
      <c r="E158" s="161"/>
      <c r="F158" s="161"/>
      <c r="G158" s="161"/>
      <c r="H158" s="161"/>
      <c r="I158" s="6" t="s">
        <v>15</v>
      </c>
      <c r="J158" s="6" t="s">
        <v>16</v>
      </c>
      <c r="K158" s="6" t="s">
        <v>17</v>
      </c>
      <c r="L158" s="6" t="s">
        <v>18</v>
      </c>
      <c r="M158" s="6" t="s">
        <v>19</v>
      </c>
      <c r="N158" s="161"/>
      <c r="O158" s="161"/>
      <c r="P158" s="161"/>
      <c r="Q158" s="161"/>
      <c r="R158" s="161"/>
      <c r="S158" s="161"/>
      <c r="T158" s="161"/>
      <c r="U158" s="161"/>
      <c r="V158" s="161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</row>
    <row r="159" spans="1:32" ht="40.5" customHeight="1">
      <c r="A159" s="155">
        <v>22</v>
      </c>
      <c r="B159" s="161" t="s">
        <v>194</v>
      </c>
      <c r="C159" s="155" t="s">
        <v>32</v>
      </c>
      <c r="D159" s="155">
        <v>3</v>
      </c>
      <c r="E159" s="155" t="s">
        <v>56</v>
      </c>
      <c r="F159" s="155" t="s">
        <v>96</v>
      </c>
      <c r="G159" s="155" t="s">
        <v>195</v>
      </c>
      <c r="H159" s="155"/>
      <c r="I159" s="311"/>
      <c r="J159" s="2" t="s">
        <v>237</v>
      </c>
      <c r="K159" s="2" t="s">
        <v>326</v>
      </c>
      <c r="L159" s="2" t="s">
        <v>327</v>
      </c>
      <c r="M159" s="217"/>
      <c r="N159" s="155"/>
      <c r="O159" s="155"/>
      <c r="P159" s="155"/>
      <c r="Q159" s="155"/>
      <c r="R159" s="189" t="s">
        <v>143</v>
      </c>
      <c r="S159" s="155">
        <v>2</v>
      </c>
      <c r="T159" s="155" t="s">
        <v>97</v>
      </c>
      <c r="U159" s="155"/>
      <c r="V159" s="155" t="s">
        <v>196</v>
      </c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</row>
    <row r="160" spans="1:32" ht="35.25" customHeight="1">
      <c r="A160" s="155"/>
      <c r="B160" s="161"/>
      <c r="C160" s="155"/>
      <c r="D160" s="155"/>
      <c r="E160" s="155"/>
      <c r="F160" s="155"/>
      <c r="G160" s="155"/>
      <c r="H160" s="155"/>
      <c r="I160" s="311"/>
      <c r="J160" s="2">
        <v>240</v>
      </c>
      <c r="K160" s="87">
        <v>240</v>
      </c>
      <c r="L160" s="2">
        <v>240</v>
      </c>
      <c r="M160" s="218"/>
      <c r="N160" s="155"/>
      <c r="O160" s="155"/>
      <c r="P160" s="155"/>
      <c r="Q160" s="155"/>
      <c r="R160" s="189"/>
      <c r="S160" s="155"/>
      <c r="T160" s="155"/>
      <c r="U160" s="155"/>
      <c r="V160" s="15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</row>
    <row r="161" spans="1:32" ht="35.25" customHeight="1">
      <c r="A161" s="155"/>
      <c r="B161" s="161"/>
      <c r="C161" s="155"/>
      <c r="D161" s="155"/>
      <c r="E161" s="155"/>
      <c r="F161" s="155"/>
      <c r="G161" s="155"/>
      <c r="H161" s="155"/>
      <c r="I161" s="311"/>
      <c r="J161" s="18">
        <v>17500</v>
      </c>
      <c r="K161" s="18">
        <v>17500</v>
      </c>
      <c r="L161" s="18">
        <v>17500</v>
      </c>
      <c r="M161" s="159"/>
      <c r="N161" s="155"/>
      <c r="O161" s="155"/>
      <c r="P161" s="155"/>
      <c r="Q161" s="155"/>
      <c r="R161" s="189"/>
      <c r="S161" s="155"/>
      <c r="T161" s="155"/>
      <c r="U161" s="155"/>
      <c r="V161" s="15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</row>
    <row r="162" spans="1:32" ht="37.5" customHeight="1">
      <c r="A162" s="155">
        <v>23</v>
      </c>
      <c r="B162" s="155" t="s">
        <v>197</v>
      </c>
      <c r="C162" s="155" t="s">
        <v>32</v>
      </c>
      <c r="D162" s="196">
        <v>3</v>
      </c>
      <c r="E162" s="155" t="s">
        <v>33</v>
      </c>
      <c r="F162" s="155" t="s">
        <v>66</v>
      </c>
      <c r="G162" s="155" t="s">
        <v>268</v>
      </c>
      <c r="H162" s="155"/>
      <c r="I162" s="311"/>
      <c r="J162" s="2" t="s">
        <v>269</v>
      </c>
      <c r="K162" s="2" t="s">
        <v>270</v>
      </c>
      <c r="L162" s="2" t="s">
        <v>271</v>
      </c>
      <c r="M162" s="217"/>
      <c r="N162" s="155"/>
      <c r="O162" s="155"/>
      <c r="P162" s="155"/>
      <c r="Q162" s="155"/>
      <c r="R162" s="189" t="s">
        <v>143</v>
      </c>
      <c r="S162" s="155">
        <v>2</v>
      </c>
      <c r="T162" s="155" t="s">
        <v>80</v>
      </c>
      <c r="U162" s="155"/>
      <c r="V162" s="155" t="s">
        <v>198</v>
      </c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</row>
    <row r="163" spans="1:32" ht="35.25" customHeight="1">
      <c r="A163" s="155"/>
      <c r="B163" s="155"/>
      <c r="C163" s="155"/>
      <c r="D163" s="196"/>
      <c r="E163" s="155"/>
      <c r="F163" s="155"/>
      <c r="G163" s="155"/>
      <c r="H163" s="155"/>
      <c r="I163" s="311"/>
      <c r="J163" s="2">
        <v>16</v>
      </c>
      <c r="K163" s="87">
        <v>16</v>
      </c>
      <c r="L163" s="2">
        <v>16</v>
      </c>
      <c r="M163" s="218"/>
      <c r="N163" s="155"/>
      <c r="O163" s="155"/>
      <c r="P163" s="155"/>
      <c r="Q163" s="155"/>
      <c r="R163" s="189"/>
      <c r="S163" s="155"/>
      <c r="T163" s="155"/>
      <c r="U163" s="155"/>
      <c r="V163" s="15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</row>
    <row r="164" spans="1:32" ht="33" customHeight="1">
      <c r="A164" s="155"/>
      <c r="B164" s="155"/>
      <c r="C164" s="155"/>
      <c r="D164" s="196"/>
      <c r="E164" s="155"/>
      <c r="F164" s="155"/>
      <c r="G164" s="155"/>
      <c r="H164" s="155"/>
      <c r="I164" s="311"/>
      <c r="J164" s="70">
        <v>0</v>
      </c>
      <c r="K164" s="70">
        <v>0</v>
      </c>
      <c r="L164" s="70">
        <v>0</v>
      </c>
      <c r="M164" s="159"/>
      <c r="N164" s="155"/>
      <c r="O164" s="155"/>
      <c r="P164" s="155"/>
      <c r="Q164" s="155"/>
      <c r="R164" s="189"/>
      <c r="S164" s="155"/>
      <c r="T164" s="155"/>
      <c r="U164" s="155"/>
      <c r="V164" s="15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</row>
    <row r="165" spans="1:22" s="28" customFormat="1" ht="15.75" customHeight="1">
      <c r="A165" s="273" t="s">
        <v>34</v>
      </c>
      <c r="B165" s="273"/>
      <c r="C165" s="273"/>
      <c r="D165" s="273"/>
      <c r="E165" s="273"/>
      <c r="F165" s="273"/>
      <c r="G165" s="273"/>
      <c r="H165" s="40">
        <v>0</v>
      </c>
      <c r="I165" s="40">
        <v>0</v>
      </c>
      <c r="J165" s="84">
        <f>J160+J163</f>
        <v>256</v>
      </c>
      <c r="K165" s="88">
        <v>256</v>
      </c>
      <c r="L165" s="40">
        <f aca="true" t="shared" si="6" ref="L165:Q165">L163+L160</f>
        <v>256</v>
      </c>
      <c r="M165" s="40">
        <v>0</v>
      </c>
      <c r="N165" s="40">
        <f t="shared" si="6"/>
        <v>0</v>
      </c>
      <c r="O165" s="40">
        <f t="shared" si="6"/>
        <v>0</v>
      </c>
      <c r="P165" s="40">
        <f t="shared" si="6"/>
        <v>0</v>
      </c>
      <c r="Q165" s="40">
        <f t="shared" si="6"/>
        <v>0</v>
      </c>
      <c r="R165" s="30"/>
      <c r="S165" s="19"/>
      <c r="T165" s="216"/>
      <c r="U165" s="216"/>
      <c r="V165" s="40"/>
    </row>
    <row r="166" spans="1:32" ht="15.75" customHeight="1">
      <c r="A166" s="278" t="s">
        <v>256</v>
      </c>
      <c r="B166" s="278"/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4"/>
      <c r="X166" s="24"/>
      <c r="Y166" s="24"/>
      <c r="Z166" s="24"/>
      <c r="AA166" s="24"/>
      <c r="AB166" s="24"/>
      <c r="AC166" s="24"/>
      <c r="AD166" s="24"/>
      <c r="AE166" s="25"/>
      <c r="AF166" s="25"/>
    </row>
    <row r="167" spans="1:32" ht="17.25" customHeight="1">
      <c r="A167" s="161"/>
      <c r="B167" s="161"/>
      <c r="C167" s="161"/>
      <c r="D167" s="161"/>
      <c r="E167" s="161"/>
      <c r="F167" s="161"/>
      <c r="G167" s="161"/>
      <c r="H167" s="161" t="s">
        <v>71</v>
      </c>
      <c r="I167" s="161" t="s">
        <v>72</v>
      </c>
      <c r="J167" s="161"/>
      <c r="K167" s="161"/>
      <c r="L167" s="161"/>
      <c r="M167" s="267"/>
      <c r="N167" s="161" t="s">
        <v>73</v>
      </c>
      <c r="O167" s="161"/>
      <c r="P167" s="161"/>
      <c r="Q167" s="161" t="s">
        <v>74</v>
      </c>
      <c r="R167" s="161"/>
      <c r="S167" s="161"/>
      <c r="T167" s="161"/>
      <c r="U167" s="161"/>
      <c r="V167" s="161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</row>
    <row r="168" spans="1:32" ht="15" customHeight="1">
      <c r="A168" s="161"/>
      <c r="B168" s="161"/>
      <c r="C168" s="161"/>
      <c r="D168" s="161"/>
      <c r="E168" s="161"/>
      <c r="F168" s="161"/>
      <c r="G168" s="161"/>
      <c r="H168" s="161"/>
      <c r="I168" s="6" t="s">
        <v>15</v>
      </c>
      <c r="J168" s="6" t="s">
        <v>16</v>
      </c>
      <c r="K168" s="6" t="s">
        <v>17</v>
      </c>
      <c r="L168" s="6" t="s">
        <v>18</v>
      </c>
      <c r="M168" s="6" t="s">
        <v>19</v>
      </c>
      <c r="N168" s="161"/>
      <c r="O168" s="161"/>
      <c r="P168" s="161"/>
      <c r="Q168" s="161"/>
      <c r="R168" s="161"/>
      <c r="S168" s="161"/>
      <c r="T168" s="161"/>
      <c r="U168" s="161"/>
      <c r="V168" s="161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</row>
    <row r="169" spans="1:32" ht="47.25" customHeight="1">
      <c r="A169" s="155">
        <v>24</v>
      </c>
      <c r="B169" s="161" t="s">
        <v>199</v>
      </c>
      <c r="C169" s="155" t="s">
        <v>32</v>
      </c>
      <c r="D169" s="155">
        <v>3</v>
      </c>
      <c r="E169" s="155" t="s">
        <v>56</v>
      </c>
      <c r="F169" s="155" t="s">
        <v>50</v>
      </c>
      <c r="G169" s="155" t="s">
        <v>200</v>
      </c>
      <c r="H169" s="311"/>
      <c r="I169" s="2" t="s">
        <v>287</v>
      </c>
      <c r="J169" s="2" t="s">
        <v>288</v>
      </c>
      <c r="K169" s="2" t="s">
        <v>289</v>
      </c>
      <c r="L169" s="155"/>
      <c r="M169" s="217"/>
      <c r="N169" s="155"/>
      <c r="O169" s="155"/>
      <c r="P169" s="155"/>
      <c r="Q169" s="155"/>
      <c r="R169" s="189" t="s">
        <v>143</v>
      </c>
      <c r="S169" s="155">
        <v>1</v>
      </c>
      <c r="T169" s="155" t="s">
        <v>83</v>
      </c>
      <c r="U169" s="155"/>
      <c r="V169" s="155" t="s">
        <v>201</v>
      </c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</row>
    <row r="170" spans="1:32" ht="37.5" customHeight="1">
      <c r="A170" s="155"/>
      <c r="B170" s="161"/>
      <c r="C170" s="155"/>
      <c r="D170" s="155"/>
      <c r="E170" s="155"/>
      <c r="F170" s="155"/>
      <c r="G170" s="155"/>
      <c r="H170" s="311"/>
      <c r="I170" s="2">
        <v>190</v>
      </c>
      <c r="J170" s="2">
        <v>180</v>
      </c>
      <c r="K170" s="2">
        <v>180</v>
      </c>
      <c r="L170" s="155"/>
      <c r="M170" s="218"/>
      <c r="N170" s="155"/>
      <c r="O170" s="155"/>
      <c r="P170" s="155"/>
      <c r="Q170" s="155"/>
      <c r="R170" s="189"/>
      <c r="S170" s="155"/>
      <c r="T170" s="155"/>
      <c r="U170" s="155"/>
      <c r="V170" s="15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</row>
    <row r="171" spans="1:32" ht="47.25" customHeight="1">
      <c r="A171" s="155"/>
      <c r="B171" s="161"/>
      <c r="C171" s="155"/>
      <c r="D171" s="155"/>
      <c r="E171" s="155"/>
      <c r="F171" s="155"/>
      <c r="G171" s="155"/>
      <c r="H171" s="311"/>
      <c r="I171" s="18">
        <v>18500</v>
      </c>
      <c r="J171" s="18">
        <v>18500</v>
      </c>
      <c r="K171" s="18">
        <v>18500</v>
      </c>
      <c r="L171" s="155"/>
      <c r="M171" s="159"/>
      <c r="N171" s="155"/>
      <c r="O171" s="155"/>
      <c r="P171" s="155"/>
      <c r="Q171" s="155"/>
      <c r="R171" s="189"/>
      <c r="S171" s="155"/>
      <c r="T171" s="155"/>
      <c r="U171" s="155"/>
      <c r="V171" s="155"/>
      <c r="W171" s="25"/>
      <c r="X171" s="93"/>
      <c r="Y171" s="25"/>
      <c r="Z171" s="25"/>
      <c r="AA171" s="25"/>
      <c r="AB171" s="25"/>
      <c r="AC171" s="25"/>
      <c r="AD171" s="25"/>
      <c r="AE171" s="25"/>
      <c r="AF171" s="25"/>
    </row>
    <row r="172" spans="1:22" s="28" customFormat="1" ht="19.5" customHeight="1">
      <c r="A172" s="273" t="s">
        <v>34</v>
      </c>
      <c r="B172" s="273"/>
      <c r="C172" s="273"/>
      <c r="D172" s="273"/>
      <c r="E172" s="273"/>
      <c r="F172" s="273"/>
      <c r="G172" s="273"/>
      <c r="H172" s="40">
        <f aca="true" t="shared" si="7" ref="H172:Q172">H170</f>
        <v>0</v>
      </c>
      <c r="I172" s="40">
        <f t="shared" si="7"/>
        <v>190</v>
      </c>
      <c r="J172" s="89">
        <f>J170</f>
        <v>180</v>
      </c>
      <c r="K172" s="88">
        <f>K170</f>
        <v>180</v>
      </c>
      <c r="L172" s="40">
        <f t="shared" si="7"/>
        <v>0</v>
      </c>
      <c r="M172" s="40">
        <v>0</v>
      </c>
      <c r="N172" s="40">
        <f t="shared" si="7"/>
        <v>0</v>
      </c>
      <c r="O172" s="40">
        <f t="shared" si="7"/>
        <v>0</v>
      </c>
      <c r="P172" s="40">
        <f t="shared" si="7"/>
        <v>0</v>
      </c>
      <c r="Q172" s="40">
        <f t="shared" si="7"/>
        <v>0</v>
      </c>
      <c r="R172" s="30"/>
      <c r="S172" s="19"/>
      <c r="T172" s="216"/>
      <c r="U172" s="216"/>
      <c r="V172" s="40"/>
    </row>
    <row r="173" spans="1:22" s="28" customFormat="1" ht="15" customHeight="1">
      <c r="A173" s="353" t="s">
        <v>103</v>
      </c>
      <c r="B173" s="175"/>
      <c r="C173" s="175"/>
      <c r="D173" s="175"/>
      <c r="E173" s="175"/>
      <c r="F173" s="175"/>
      <c r="G173" s="257" t="s">
        <v>204</v>
      </c>
      <c r="H173" s="257" t="s">
        <v>71</v>
      </c>
      <c r="I173" s="257" t="s">
        <v>72</v>
      </c>
      <c r="J173" s="257"/>
      <c r="K173" s="257"/>
      <c r="L173" s="257"/>
      <c r="M173" s="41"/>
      <c r="N173" s="257" t="s">
        <v>73</v>
      </c>
      <c r="O173" s="257"/>
      <c r="P173" s="257"/>
      <c r="Q173" s="257" t="s">
        <v>74</v>
      </c>
      <c r="R173" s="233"/>
      <c r="S173" s="233"/>
      <c r="T173" s="233"/>
      <c r="U173" s="233"/>
      <c r="V173" s="233"/>
    </row>
    <row r="174" spans="1:23" s="28" customFormat="1" ht="16.5" customHeight="1">
      <c r="A174" s="175"/>
      <c r="B174" s="175"/>
      <c r="C174" s="175"/>
      <c r="D174" s="175"/>
      <c r="E174" s="175"/>
      <c r="F174" s="175"/>
      <c r="G174" s="257"/>
      <c r="H174" s="257"/>
      <c r="I174" s="41" t="s">
        <v>15</v>
      </c>
      <c r="J174" s="41" t="s">
        <v>16</v>
      </c>
      <c r="K174" s="41" t="s">
        <v>17</v>
      </c>
      <c r="L174" s="41" t="s">
        <v>18</v>
      </c>
      <c r="M174" s="41" t="s">
        <v>19</v>
      </c>
      <c r="N174" s="257"/>
      <c r="O174" s="257"/>
      <c r="P174" s="257"/>
      <c r="Q174" s="257"/>
      <c r="R174" s="233"/>
      <c r="S174" s="233"/>
      <c r="T174" s="233"/>
      <c r="U174" s="233"/>
      <c r="V174" s="233"/>
      <c r="W174" s="81"/>
    </row>
    <row r="175" spans="1:32" s="28" customFormat="1" ht="19.5" customHeight="1">
      <c r="A175" s="175"/>
      <c r="B175" s="175"/>
      <c r="C175" s="175"/>
      <c r="D175" s="175"/>
      <c r="E175" s="175"/>
      <c r="F175" s="175"/>
      <c r="G175" s="111">
        <f>H175+I175+J175+K175+L175+M175+N175+O175+P175+Q175</f>
        <v>10409</v>
      </c>
      <c r="H175" s="41">
        <f>H17+H24+H38+H45+H52+H67+H74+H84+H103+H110+H126+H148+H155+H165+H172</f>
        <v>180</v>
      </c>
      <c r="I175" s="49">
        <f>I172+I165+I155+I148+I126+I110+I103+I84+I74+I67+I52+I45+I38+I24+I17</f>
        <v>1621</v>
      </c>
      <c r="J175" s="79">
        <f>J172+J165+J155+J148+J126+J110+J103+J84+J74+J67+J52+J45+J38+J24+J17</f>
        <v>2730</v>
      </c>
      <c r="K175" s="79">
        <f>K172+K165+K155+K148+K126+K110+K103+K84+K74+K67+K52+K45+K38+K24+K17</f>
        <v>2762</v>
      </c>
      <c r="L175" s="85">
        <f>L172+L165+L155+L148+L126+L110+L103+L84+L74+L67+L52+L45+L38+L24+L17</f>
        <v>1991</v>
      </c>
      <c r="M175" s="41">
        <f>M172+M126</f>
        <v>0</v>
      </c>
      <c r="N175" s="41">
        <f>N17+N24+N38+N45+N52+N67+N74+N84+N103+N110+N126+N148+N155+N165+N172</f>
        <v>0</v>
      </c>
      <c r="O175" s="41">
        <f>O17+O24+O38+O45+O52+O67+O74+O84+O103+O110+O126+O148+O155+O165+O172</f>
        <v>150</v>
      </c>
      <c r="P175" s="41">
        <f>P17+P24+P38+P45+P52+P67+P74+P84+P103+P110+P126+P148+P155+P165+P172</f>
        <v>625</v>
      </c>
      <c r="Q175" s="41">
        <f>Q172+Q165+Q155+Q148+Q126+Q110+Q103+Q84+Q74+Q67+Q52+Q45+Q38+Q24+Q17</f>
        <v>350</v>
      </c>
      <c r="R175" s="80"/>
      <c r="S175" s="80"/>
      <c r="T175" s="41"/>
      <c r="U175" s="41"/>
      <c r="V175" s="41"/>
      <c r="W175" s="3"/>
      <c r="X175" s="3"/>
      <c r="Y175" s="3"/>
      <c r="Z175" s="3"/>
      <c r="AA175" s="3"/>
      <c r="AB175" s="3"/>
      <c r="AC175" s="4"/>
      <c r="AD175" s="1"/>
      <c r="AE175" s="3"/>
      <c r="AF175" s="3"/>
    </row>
    <row r="176" spans="1:32" s="37" customFormat="1" ht="16.5" customHeight="1">
      <c r="A176" s="258" t="s">
        <v>81</v>
      </c>
      <c r="B176" s="259"/>
      <c r="C176" s="259"/>
      <c r="D176" s="259"/>
      <c r="E176" s="259"/>
      <c r="F176" s="259"/>
      <c r="G176" s="259"/>
      <c r="H176" s="259"/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/>
      <c r="U176" s="259"/>
      <c r="V176" s="259"/>
      <c r="W176" s="259"/>
      <c r="X176" s="259"/>
      <c r="Y176" s="259"/>
      <c r="Z176" s="259"/>
      <c r="AA176" s="260"/>
      <c r="AB176" s="36"/>
      <c r="AC176" s="36"/>
      <c r="AD176" s="36"/>
      <c r="AE176" s="36"/>
      <c r="AF176" s="36"/>
    </row>
    <row r="177" spans="1:32" s="37" customFormat="1" ht="10.5" customHeight="1">
      <c r="A177" s="261"/>
      <c r="B177" s="262"/>
      <c r="C177" s="262"/>
      <c r="D177" s="262"/>
      <c r="E177" s="262"/>
      <c r="F177" s="262"/>
      <c r="G177" s="262"/>
      <c r="H177" s="262"/>
      <c r="I177" s="262"/>
      <c r="J177" s="262"/>
      <c r="K177" s="262"/>
      <c r="L177" s="262"/>
      <c r="M177" s="262"/>
      <c r="N177" s="262"/>
      <c r="O177" s="262"/>
      <c r="P177" s="262"/>
      <c r="Q177" s="262"/>
      <c r="R177" s="262"/>
      <c r="S177" s="262"/>
      <c r="T177" s="262"/>
      <c r="U177" s="262"/>
      <c r="V177" s="262"/>
      <c r="W177" s="262"/>
      <c r="X177" s="262"/>
      <c r="Y177" s="262"/>
      <c r="Z177" s="262"/>
      <c r="AA177" s="263"/>
      <c r="AB177" s="36"/>
      <c r="AC177" s="36"/>
      <c r="AD177" s="36"/>
      <c r="AE177" s="36"/>
      <c r="AF177" s="36"/>
    </row>
    <row r="178" spans="1:32" s="37" customFormat="1" ht="39.75" customHeight="1">
      <c r="A178" s="6" t="s">
        <v>110</v>
      </c>
      <c r="B178" s="6" t="s">
        <v>93</v>
      </c>
      <c r="C178" s="6" t="s">
        <v>9</v>
      </c>
      <c r="D178" s="6" t="s">
        <v>10</v>
      </c>
      <c r="E178" s="6" t="s">
        <v>7</v>
      </c>
      <c r="F178" s="6" t="s">
        <v>8</v>
      </c>
      <c r="G178" s="6" t="s">
        <v>78</v>
      </c>
      <c r="H178" s="331" t="s">
        <v>11</v>
      </c>
      <c r="I178" s="362"/>
      <c r="J178" s="362"/>
      <c r="K178" s="362"/>
      <c r="L178" s="362"/>
      <c r="M178" s="362"/>
      <c r="N178" s="362"/>
      <c r="O178" s="362"/>
      <c r="P178" s="362"/>
      <c r="Q178" s="362"/>
      <c r="R178" s="362"/>
      <c r="S178" s="362"/>
      <c r="T178" s="362"/>
      <c r="U178" s="362"/>
      <c r="V178" s="362"/>
      <c r="W178" s="6" t="s">
        <v>12</v>
      </c>
      <c r="X178" s="6" t="s">
        <v>13</v>
      </c>
      <c r="Y178" s="6" t="s">
        <v>14</v>
      </c>
      <c r="Z178" s="331" t="s">
        <v>88</v>
      </c>
      <c r="AA178" s="332"/>
      <c r="AB178" s="36"/>
      <c r="AC178" s="36"/>
      <c r="AD178" s="36"/>
      <c r="AE178" s="36"/>
      <c r="AF178" s="36"/>
    </row>
    <row r="179" spans="1:32" s="37" customFormat="1" ht="16.5" customHeight="1">
      <c r="A179" s="278" t="s">
        <v>30</v>
      </c>
      <c r="B179" s="278"/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  <c r="AA179" s="278"/>
      <c r="AB179" s="36"/>
      <c r="AC179" s="36"/>
      <c r="AD179" s="36"/>
      <c r="AE179" s="36"/>
      <c r="AF179" s="36"/>
    </row>
    <row r="180" spans="1:32" ht="15.75" customHeight="1">
      <c r="A180" s="196">
        <v>1</v>
      </c>
      <c r="B180" s="161" t="s">
        <v>205</v>
      </c>
      <c r="C180" s="155" t="s">
        <v>58</v>
      </c>
      <c r="D180" s="155" t="s">
        <v>206</v>
      </c>
      <c r="E180" s="155" t="s">
        <v>33</v>
      </c>
      <c r="F180" s="155" t="s">
        <v>59</v>
      </c>
      <c r="G180" s="155" t="s">
        <v>356</v>
      </c>
      <c r="H180" s="6" t="s">
        <v>15</v>
      </c>
      <c r="I180" s="6" t="s">
        <v>16</v>
      </c>
      <c r="J180" s="6" t="s">
        <v>17</v>
      </c>
      <c r="K180" s="6" t="s">
        <v>18</v>
      </c>
      <c r="L180" s="6" t="s">
        <v>19</v>
      </c>
      <c r="M180" s="6" t="s">
        <v>20</v>
      </c>
      <c r="N180" s="6" t="s">
        <v>21</v>
      </c>
      <c r="O180" s="12" t="s">
        <v>22</v>
      </c>
      <c r="P180" s="6" t="s">
        <v>23</v>
      </c>
      <c r="Q180" s="6" t="s">
        <v>24</v>
      </c>
      <c r="R180" s="6" t="s">
        <v>25</v>
      </c>
      <c r="S180" s="6" t="s">
        <v>26</v>
      </c>
      <c r="T180" s="12" t="s">
        <v>27</v>
      </c>
      <c r="U180" s="12" t="s">
        <v>28</v>
      </c>
      <c r="V180" s="12" t="s">
        <v>29</v>
      </c>
      <c r="W180" s="252" t="s">
        <v>57</v>
      </c>
      <c r="X180" s="217">
        <v>2</v>
      </c>
      <c r="Y180" s="217" t="s">
        <v>207</v>
      </c>
      <c r="Z180" s="316" t="s">
        <v>107</v>
      </c>
      <c r="AA180" s="317"/>
      <c r="AB180" s="25"/>
      <c r="AC180" s="25"/>
      <c r="AD180" s="25"/>
      <c r="AE180" s="25"/>
      <c r="AF180" s="25"/>
    </row>
    <row r="181" spans="1:32" ht="38.25" customHeight="1">
      <c r="A181" s="196"/>
      <c r="B181" s="161"/>
      <c r="C181" s="155"/>
      <c r="D181" s="155"/>
      <c r="E181" s="155"/>
      <c r="F181" s="155"/>
      <c r="G181" s="155"/>
      <c r="H181" s="2" t="s">
        <v>357</v>
      </c>
      <c r="I181" s="2" t="s">
        <v>358</v>
      </c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53"/>
      <c r="X181" s="218"/>
      <c r="Y181" s="218"/>
      <c r="Z181" s="318"/>
      <c r="AA181" s="319"/>
      <c r="AB181" s="25"/>
      <c r="AC181" s="25"/>
      <c r="AD181" s="25"/>
      <c r="AE181" s="25"/>
      <c r="AF181" s="25"/>
    </row>
    <row r="182" spans="1:32" ht="27.75" customHeight="1">
      <c r="A182" s="196"/>
      <c r="B182" s="161"/>
      <c r="C182" s="155"/>
      <c r="D182" s="155"/>
      <c r="E182" s="155"/>
      <c r="F182" s="155"/>
      <c r="G182" s="155"/>
      <c r="H182" s="2">
        <v>25</v>
      </c>
      <c r="I182" s="2">
        <v>25</v>
      </c>
      <c r="J182" s="220"/>
      <c r="K182" s="220"/>
      <c r="L182" s="220"/>
      <c r="M182" s="218"/>
      <c r="N182" s="220"/>
      <c r="O182" s="220"/>
      <c r="P182" s="220"/>
      <c r="Q182" s="220"/>
      <c r="R182" s="220"/>
      <c r="S182" s="220"/>
      <c r="T182" s="220"/>
      <c r="U182" s="220"/>
      <c r="V182" s="220"/>
      <c r="W182" s="253"/>
      <c r="X182" s="218"/>
      <c r="Y182" s="218"/>
      <c r="Z182" s="318"/>
      <c r="AA182" s="319"/>
      <c r="AB182" s="25"/>
      <c r="AC182" s="25"/>
      <c r="AD182" s="25"/>
      <c r="AE182" s="25"/>
      <c r="AF182" s="25"/>
    </row>
    <row r="183" spans="1:32" ht="30" customHeight="1">
      <c r="A183" s="196"/>
      <c r="B183" s="161"/>
      <c r="C183" s="155"/>
      <c r="D183" s="155"/>
      <c r="E183" s="155"/>
      <c r="F183" s="155"/>
      <c r="G183" s="155"/>
      <c r="H183" s="18">
        <v>22323</v>
      </c>
      <c r="I183" s="18">
        <v>22323</v>
      </c>
      <c r="J183" s="251"/>
      <c r="K183" s="251"/>
      <c r="L183" s="251"/>
      <c r="M183" s="159"/>
      <c r="N183" s="251"/>
      <c r="O183" s="251"/>
      <c r="P183" s="251"/>
      <c r="Q183" s="251"/>
      <c r="R183" s="251"/>
      <c r="S183" s="251"/>
      <c r="T183" s="251"/>
      <c r="U183" s="251"/>
      <c r="V183" s="251"/>
      <c r="W183" s="324"/>
      <c r="X183" s="159"/>
      <c r="Y183" s="159"/>
      <c r="Z183" s="325"/>
      <c r="AA183" s="326"/>
      <c r="AB183" s="25"/>
      <c r="AC183" s="25"/>
      <c r="AD183" s="25"/>
      <c r="AE183" s="25"/>
      <c r="AF183" s="25"/>
    </row>
    <row r="184" spans="1:32" ht="16.5" customHeight="1">
      <c r="A184" s="352" t="s">
        <v>38</v>
      </c>
      <c r="B184" s="352"/>
      <c r="C184" s="352"/>
      <c r="D184" s="352"/>
      <c r="E184" s="352"/>
      <c r="F184" s="352"/>
      <c r="G184" s="352"/>
      <c r="H184" s="352"/>
      <c r="I184" s="352"/>
      <c r="J184" s="352"/>
      <c r="K184" s="352"/>
      <c r="L184" s="352"/>
      <c r="M184" s="352"/>
      <c r="N184" s="352"/>
      <c r="O184" s="352"/>
      <c r="P184" s="352"/>
      <c r="Q184" s="352"/>
      <c r="R184" s="352"/>
      <c r="S184" s="352"/>
      <c r="T184" s="352"/>
      <c r="U184" s="352"/>
      <c r="V184" s="352"/>
      <c r="W184" s="352"/>
      <c r="X184" s="352"/>
      <c r="Y184" s="352"/>
      <c r="Z184" s="352"/>
      <c r="AA184" s="352"/>
      <c r="AB184" s="29"/>
      <c r="AC184" s="29"/>
      <c r="AD184" s="25"/>
      <c r="AE184" s="25"/>
      <c r="AF184" s="25"/>
    </row>
    <row r="185" spans="1:32" ht="16.5" customHeight="1">
      <c r="A185" s="222">
        <v>2</v>
      </c>
      <c r="B185" s="149" t="s">
        <v>372</v>
      </c>
      <c r="C185" s="217" t="s">
        <v>51</v>
      </c>
      <c r="D185" s="217" t="s">
        <v>208</v>
      </c>
      <c r="E185" s="217" t="s">
        <v>33</v>
      </c>
      <c r="F185" s="217" t="s">
        <v>59</v>
      </c>
      <c r="G185" s="217" t="s">
        <v>255</v>
      </c>
      <c r="H185" s="6" t="s">
        <v>15</v>
      </c>
      <c r="I185" s="6" t="s">
        <v>16</v>
      </c>
      <c r="J185" s="6" t="s">
        <v>17</v>
      </c>
      <c r="K185" s="6" t="s">
        <v>18</v>
      </c>
      <c r="L185" s="6" t="s">
        <v>19</v>
      </c>
      <c r="M185" s="6" t="s">
        <v>20</v>
      </c>
      <c r="N185" s="6" t="s">
        <v>21</v>
      </c>
      <c r="O185" s="12" t="s">
        <v>22</v>
      </c>
      <c r="P185" s="6" t="s">
        <v>23</v>
      </c>
      <c r="Q185" s="6" t="s">
        <v>24</v>
      </c>
      <c r="R185" s="6" t="s">
        <v>25</v>
      </c>
      <c r="S185" s="6" t="s">
        <v>26</v>
      </c>
      <c r="T185" s="12" t="s">
        <v>27</v>
      </c>
      <c r="U185" s="12" t="s">
        <v>28</v>
      </c>
      <c r="V185" s="12" t="s">
        <v>29</v>
      </c>
      <c r="W185" s="252" t="s">
        <v>57</v>
      </c>
      <c r="X185" s="222">
        <v>2</v>
      </c>
      <c r="Y185" s="217" t="s">
        <v>54</v>
      </c>
      <c r="Z185" s="316" t="s">
        <v>108</v>
      </c>
      <c r="AA185" s="317"/>
      <c r="AB185" s="29"/>
      <c r="AC185" s="29"/>
      <c r="AD185" s="29"/>
      <c r="AE185" s="29"/>
      <c r="AF185" s="29"/>
    </row>
    <row r="186" spans="1:32" ht="33" customHeight="1">
      <c r="A186" s="223"/>
      <c r="B186" s="249"/>
      <c r="C186" s="218"/>
      <c r="D186" s="218"/>
      <c r="E186" s="218"/>
      <c r="F186" s="218"/>
      <c r="G186" s="218"/>
      <c r="H186" s="2" t="s">
        <v>343</v>
      </c>
      <c r="I186" s="2" t="s">
        <v>344</v>
      </c>
      <c r="J186" s="2" t="s">
        <v>345</v>
      </c>
      <c r="K186" s="2" t="s">
        <v>346</v>
      </c>
      <c r="L186" s="2" t="s">
        <v>331</v>
      </c>
      <c r="M186" s="2" t="s">
        <v>347</v>
      </c>
      <c r="N186" s="2" t="s">
        <v>348</v>
      </c>
      <c r="O186" s="2" t="s">
        <v>317</v>
      </c>
      <c r="P186" s="2" t="s">
        <v>349</v>
      </c>
      <c r="Q186" s="2" t="s">
        <v>350</v>
      </c>
      <c r="R186" s="2" t="s">
        <v>351</v>
      </c>
      <c r="S186" s="2" t="s">
        <v>352</v>
      </c>
      <c r="T186" s="2" t="s">
        <v>353</v>
      </c>
      <c r="U186" s="2" t="s">
        <v>354</v>
      </c>
      <c r="V186" s="2" t="s">
        <v>355</v>
      </c>
      <c r="W186" s="253"/>
      <c r="X186" s="223"/>
      <c r="Y186" s="218"/>
      <c r="Z186" s="318"/>
      <c r="AA186" s="319"/>
      <c r="AB186" s="330"/>
      <c r="AC186" s="330"/>
      <c r="AD186" s="330"/>
      <c r="AE186" s="25"/>
      <c r="AF186" s="25"/>
    </row>
    <row r="187" spans="1:32" ht="31.5" customHeight="1">
      <c r="A187" s="223"/>
      <c r="B187" s="249"/>
      <c r="C187" s="218"/>
      <c r="D187" s="218"/>
      <c r="E187" s="218"/>
      <c r="F187" s="218"/>
      <c r="G187" s="218"/>
      <c r="H187" s="43">
        <v>88</v>
      </c>
      <c r="I187" s="43">
        <v>80</v>
      </c>
      <c r="J187" s="43">
        <v>75</v>
      </c>
      <c r="K187" s="43">
        <v>80</v>
      </c>
      <c r="L187" s="2">
        <v>62</v>
      </c>
      <c r="M187" s="2">
        <v>67</v>
      </c>
      <c r="N187" s="2">
        <v>49</v>
      </c>
      <c r="O187" s="2">
        <v>49</v>
      </c>
      <c r="P187" s="2">
        <v>49</v>
      </c>
      <c r="Q187" s="2">
        <v>49</v>
      </c>
      <c r="R187" s="2">
        <v>68</v>
      </c>
      <c r="S187" s="2">
        <v>68</v>
      </c>
      <c r="T187" s="43">
        <v>83</v>
      </c>
      <c r="U187" s="45">
        <v>85</v>
      </c>
      <c r="V187" s="45">
        <v>78</v>
      </c>
      <c r="W187" s="253"/>
      <c r="X187" s="223"/>
      <c r="Y187" s="218"/>
      <c r="Z187" s="318"/>
      <c r="AA187" s="319"/>
      <c r="AB187" s="330"/>
      <c r="AC187" s="330"/>
      <c r="AD187" s="330"/>
      <c r="AE187" s="25"/>
      <c r="AF187" s="25"/>
    </row>
    <row r="188" spans="1:32" ht="33.75" customHeight="1">
      <c r="A188" s="223"/>
      <c r="B188" s="249"/>
      <c r="C188" s="218"/>
      <c r="D188" s="218"/>
      <c r="E188" s="218"/>
      <c r="F188" s="218"/>
      <c r="G188" s="218"/>
      <c r="H188" s="68">
        <v>43281</v>
      </c>
      <c r="I188" s="68">
        <v>43281</v>
      </c>
      <c r="J188" s="68">
        <v>43281</v>
      </c>
      <c r="K188" s="68">
        <v>43281</v>
      </c>
      <c r="L188" s="68">
        <v>43281</v>
      </c>
      <c r="M188" s="68">
        <v>43281</v>
      </c>
      <c r="N188" s="68">
        <v>43281</v>
      </c>
      <c r="O188" s="68">
        <v>43281</v>
      </c>
      <c r="P188" s="68">
        <v>43281</v>
      </c>
      <c r="Q188" s="68">
        <v>43281</v>
      </c>
      <c r="R188" s="68">
        <v>43281</v>
      </c>
      <c r="S188" s="68">
        <v>43281</v>
      </c>
      <c r="T188" s="68">
        <v>43281</v>
      </c>
      <c r="U188" s="69"/>
      <c r="V188" s="5"/>
      <c r="W188" s="253"/>
      <c r="X188" s="223"/>
      <c r="Y188" s="218"/>
      <c r="Z188" s="318"/>
      <c r="AA188" s="319"/>
      <c r="AB188" s="330"/>
      <c r="AC188" s="330"/>
      <c r="AD188" s="330"/>
      <c r="AE188" s="25"/>
      <c r="AF188" s="25"/>
    </row>
    <row r="189" spans="1:32" ht="33.75" customHeight="1">
      <c r="A189" s="231"/>
      <c r="B189" s="220"/>
      <c r="C189" s="220"/>
      <c r="D189" s="220"/>
      <c r="E189" s="220"/>
      <c r="F189" s="220"/>
      <c r="G189" s="220"/>
      <c r="H189" s="264"/>
      <c r="I189" s="264"/>
      <c r="J189" s="264"/>
      <c r="K189" s="264"/>
      <c r="L189" s="2" t="s">
        <v>331</v>
      </c>
      <c r="M189" s="2" t="s">
        <v>347</v>
      </c>
      <c r="N189" s="2" t="s">
        <v>348</v>
      </c>
      <c r="O189" s="2" t="s">
        <v>317</v>
      </c>
      <c r="P189" s="2" t="s">
        <v>349</v>
      </c>
      <c r="Q189" s="2" t="s">
        <v>350</v>
      </c>
      <c r="R189" s="2" t="s">
        <v>351</v>
      </c>
      <c r="S189" s="2" t="s">
        <v>352</v>
      </c>
      <c r="T189" s="217"/>
      <c r="U189" s="222"/>
      <c r="V189" s="222"/>
      <c r="W189" s="220"/>
      <c r="X189" s="354"/>
      <c r="Y189" s="220"/>
      <c r="Z189" s="320"/>
      <c r="AA189" s="321"/>
      <c r="AB189" s="1"/>
      <c r="AC189" s="1"/>
      <c r="AD189" s="1"/>
      <c r="AE189" s="25"/>
      <c r="AF189" s="25"/>
    </row>
    <row r="190" spans="1:32" ht="33.75" customHeight="1">
      <c r="A190" s="231"/>
      <c r="B190" s="220"/>
      <c r="C190" s="220"/>
      <c r="D190" s="220"/>
      <c r="E190" s="220"/>
      <c r="F190" s="220"/>
      <c r="G190" s="220"/>
      <c r="H190" s="265"/>
      <c r="I190" s="265"/>
      <c r="J190" s="265"/>
      <c r="K190" s="265"/>
      <c r="L190" s="67">
        <v>20</v>
      </c>
      <c r="M190" s="67">
        <v>15</v>
      </c>
      <c r="N190" s="67">
        <v>80</v>
      </c>
      <c r="O190" s="67">
        <v>80</v>
      </c>
      <c r="P190" s="67">
        <v>80</v>
      </c>
      <c r="Q190" s="67">
        <v>80</v>
      </c>
      <c r="R190" s="67">
        <v>20</v>
      </c>
      <c r="S190" s="67">
        <v>15</v>
      </c>
      <c r="T190" s="218"/>
      <c r="U190" s="231"/>
      <c r="V190" s="223"/>
      <c r="W190" s="220"/>
      <c r="X190" s="354"/>
      <c r="Y190" s="220"/>
      <c r="Z190" s="320"/>
      <c r="AA190" s="321"/>
      <c r="AB190" s="1"/>
      <c r="AC190" s="1"/>
      <c r="AD190" s="1"/>
      <c r="AE190" s="25"/>
      <c r="AF190" s="25"/>
    </row>
    <row r="191" spans="1:32" ht="33.75" customHeight="1">
      <c r="A191" s="232"/>
      <c r="B191" s="251"/>
      <c r="C191" s="251"/>
      <c r="D191" s="251"/>
      <c r="E191" s="251"/>
      <c r="F191" s="251"/>
      <c r="G191" s="251"/>
      <c r="H191" s="266"/>
      <c r="I191" s="266"/>
      <c r="J191" s="266"/>
      <c r="K191" s="266"/>
      <c r="L191" s="18">
        <v>22323</v>
      </c>
      <c r="M191" s="18">
        <v>22323</v>
      </c>
      <c r="N191" s="18">
        <v>22323</v>
      </c>
      <c r="O191" s="18">
        <v>22323</v>
      </c>
      <c r="P191" s="18">
        <v>22323</v>
      </c>
      <c r="Q191" s="18">
        <v>22323</v>
      </c>
      <c r="R191" s="18">
        <v>22323</v>
      </c>
      <c r="S191" s="18">
        <v>22323</v>
      </c>
      <c r="T191" s="159"/>
      <c r="U191" s="232"/>
      <c r="V191" s="224"/>
      <c r="W191" s="251"/>
      <c r="X191" s="355"/>
      <c r="Y191" s="251"/>
      <c r="Z191" s="322"/>
      <c r="AA191" s="323"/>
      <c r="AB191" s="1"/>
      <c r="AC191" s="1"/>
      <c r="AD191" s="1"/>
      <c r="AE191" s="25"/>
      <c r="AF191" s="25"/>
    </row>
    <row r="192" spans="1:32" ht="16.5" customHeight="1">
      <c r="A192" s="327" t="s">
        <v>36</v>
      </c>
      <c r="B192" s="328"/>
      <c r="C192" s="328"/>
      <c r="D192" s="328"/>
      <c r="E192" s="328"/>
      <c r="F192" s="328"/>
      <c r="G192" s="328"/>
      <c r="H192" s="328"/>
      <c r="I192" s="328"/>
      <c r="J192" s="328"/>
      <c r="K192" s="328"/>
      <c r="L192" s="328"/>
      <c r="M192" s="328"/>
      <c r="N192" s="328"/>
      <c r="O192" s="328"/>
      <c r="P192" s="328"/>
      <c r="Q192" s="328"/>
      <c r="R192" s="328"/>
      <c r="S192" s="328"/>
      <c r="T192" s="328"/>
      <c r="U192" s="328"/>
      <c r="V192" s="328"/>
      <c r="W192" s="328"/>
      <c r="X192" s="328"/>
      <c r="Y192" s="328"/>
      <c r="Z192" s="328"/>
      <c r="AA192" s="329"/>
      <c r="AB192" s="29"/>
      <c r="AC192" s="29"/>
      <c r="AD192" s="29"/>
      <c r="AE192" s="29"/>
      <c r="AF192" s="29"/>
    </row>
    <row r="193" spans="1:32" ht="16.5" customHeight="1">
      <c r="A193" s="222">
        <v>3</v>
      </c>
      <c r="B193" s="149" t="s">
        <v>209</v>
      </c>
      <c r="C193" s="217" t="s">
        <v>51</v>
      </c>
      <c r="D193" s="155" t="s">
        <v>210</v>
      </c>
      <c r="E193" s="217" t="s">
        <v>56</v>
      </c>
      <c r="F193" s="217" t="s">
        <v>37</v>
      </c>
      <c r="G193" s="217" t="s">
        <v>221</v>
      </c>
      <c r="H193" s="6" t="s">
        <v>15</v>
      </c>
      <c r="I193" s="6" t="s">
        <v>16</v>
      </c>
      <c r="J193" s="6" t="s">
        <v>17</v>
      </c>
      <c r="K193" s="6" t="s">
        <v>18</v>
      </c>
      <c r="L193" s="6" t="s">
        <v>19</v>
      </c>
      <c r="M193" s="6" t="s">
        <v>20</v>
      </c>
      <c r="N193" s="6" t="s">
        <v>21</v>
      </c>
      <c r="O193" s="12" t="s">
        <v>22</v>
      </c>
      <c r="P193" s="6" t="s">
        <v>23</v>
      </c>
      <c r="Q193" s="6" t="s">
        <v>24</v>
      </c>
      <c r="R193" s="6" t="s">
        <v>25</v>
      </c>
      <c r="S193" s="6" t="s">
        <v>26</v>
      </c>
      <c r="T193" s="12" t="s">
        <v>27</v>
      </c>
      <c r="U193" s="12" t="s">
        <v>28</v>
      </c>
      <c r="V193" s="12" t="s">
        <v>29</v>
      </c>
      <c r="W193" s="252" t="s">
        <v>143</v>
      </c>
      <c r="X193" s="217">
        <v>1</v>
      </c>
      <c r="Y193" s="217" t="s">
        <v>106</v>
      </c>
      <c r="Z193" s="155" t="s">
        <v>104</v>
      </c>
      <c r="AA193" s="155"/>
      <c r="AB193" s="25"/>
      <c r="AC193" s="25"/>
      <c r="AD193" s="25"/>
      <c r="AE193" s="25"/>
      <c r="AF193" s="25"/>
    </row>
    <row r="194" spans="1:32" ht="36.75" customHeight="1">
      <c r="A194" s="223"/>
      <c r="B194" s="249"/>
      <c r="C194" s="218"/>
      <c r="D194" s="155"/>
      <c r="E194" s="218"/>
      <c r="F194" s="218"/>
      <c r="G194" s="218"/>
      <c r="H194" s="222"/>
      <c r="I194" s="222"/>
      <c r="J194" s="222"/>
      <c r="K194" s="222"/>
      <c r="L194" s="2" t="s">
        <v>528</v>
      </c>
      <c r="M194" s="222"/>
      <c r="N194" s="2" t="s">
        <v>529</v>
      </c>
      <c r="O194" s="2" t="s">
        <v>530</v>
      </c>
      <c r="P194" s="2" t="s">
        <v>531</v>
      </c>
      <c r="Q194" s="2" t="s">
        <v>332</v>
      </c>
      <c r="R194" s="2" t="s">
        <v>333</v>
      </c>
      <c r="S194" s="2" t="s">
        <v>334</v>
      </c>
      <c r="T194" s="2" t="s">
        <v>335</v>
      </c>
      <c r="U194" s="2" t="s">
        <v>336</v>
      </c>
      <c r="V194" s="2" t="s">
        <v>211</v>
      </c>
      <c r="W194" s="253"/>
      <c r="X194" s="218"/>
      <c r="Y194" s="220"/>
      <c r="Z194" s="155"/>
      <c r="AA194" s="155"/>
      <c r="AB194" s="25"/>
      <c r="AC194" s="25"/>
      <c r="AD194" s="25"/>
      <c r="AE194" s="25"/>
      <c r="AF194" s="25"/>
    </row>
    <row r="195" spans="1:32" ht="29.25" customHeight="1">
      <c r="A195" s="223"/>
      <c r="B195" s="249"/>
      <c r="C195" s="218"/>
      <c r="D195" s="155"/>
      <c r="E195" s="218"/>
      <c r="F195" s="218"/>
      <c r="G195" s="218"/>
      <c r="H195" s="235"/>
      <c r="I195" s="235"/>
      <c r="J195" s="235"/>
      <c r="K195" s="235"/>
      <c r="L195" s="5">
        <v>30</v>
      </c>
      <c r="M195" s="223"/>
      <c r="N195" s="2">
        <v>80</v>
      </c>
      <c r="O195" s="2">
        <v>80</v>
      </c>
      <c r="P195" s="5">
        <v>80</v>
      </c>
      <c r="Q195" s="2">
        <v>80</v>
      </c>
      <c r="R195" s="2">
        <v>50</v>
      </c>
      <c r="S195" s="2">
        <v>50</v>
      </c>
      <c r="T195" s="2">
        <v>50</v>
      </c>
      <c r="U195" s="2">
        <v>50</v>
      </c>
      <c r="V195" s="2">
        <v>50</v>
      </c>
      <c r="W195" s="253"/>
      <c r="X195" s="218"/>
      <c r="Y195" s="220"/>
      <c r="Z195" s="155"/>
      <c r="AA195" s="155"/>
      <c r="AB195" s="25"/>
      <c r="AC195" s="25"/>
      <c r="AD195" s="25"/>
      <c r="AE195" s="25"/>
      <c r="AF195" s="25"/>
    </row>
    <row r="196" spans="1:32" ht="23.25" customHeight="1">
      <c r="A196" s="223"/>
      <c r="B196" s="249"/>
      <c r="C196" s="218"/>
      <c r="D196" s="155"/>
      <c r="E196" s="218"/>
      <c r="F196" s="218"/>
      <c r="G196" s="218"/>
      <c r="H196" s="247"/>
      <c r="I196" s="247"/>
      <c r="J196" s="247"/>
      <c r="K196" s="247"/>
      <c r="L196" s="64">
        <v>22323</v>
      </c>
      <c r="M196" s="224"/>
      <c r="N196" s="64">
        <v>22323</v>
      </c>
      <c r="O196" s="64">
        <v>22323</v>
      </c>
      <c r="P196" s="64">
        <v>22323</v>
      </c>
      <c r="Q196" s="64">
        <v>22323</v>
      </c>
      <c r="R196" s="64">
        <v>22323</v>
      </c>
      <c r="S196" s="64">
        <v>22323</v>
      </c>
      <c r="T196" s="64">
        <v>22323</v>
      </c>
      <c r="U196" s="64">
        <v>22323</v>
      </c>
      <c r="V196" s="64">
        <v>22323</v>
      </c>
      <c r="W196" s="253"/>
      <c r="X196" s="218"/>
      <c r="Y196" s="220"/>
      <c r="Z196" s="155"/>
      <c r="AA196" s="155"/>
      <c r="AB196" s="25"/>
      <c r="AC196" s="25"/>
      <c r="AD196" s="25"/>
      <c r="AE196" s="25"/>
      <c r="AF196" s="25"/>
    </row>
    <row r="197" spans="1:32" ht="24" customHeight="1">
      <c r="A197" s="223"/>
      <c r="B197" s="249"/>
      <c r="C197" s="218"/>
      <c r="D197" s="217" t="s">
        <v>212</v>
      </c>
      <c r="E197" s="218"/>
      <c r="F197" s="218"/>
      <c r="G197" s="218"/>
      <c r="H197" s="222"/>
      <c r="I197" s="222"/>
      <c r="J197" s="222"/>
      <c r="K197" s="2" t="s">
        <v>258</v>
      </c>
      <c r="L197" s="222"/>
      <c r="M197" s="222"/>
      <c r="N197" s="2" t="s">
        <v>532</v>
      </c>
      <c r="O197" s="2" t="s">
        <v>533</v>
      </c>
      <c r="P197" s="2" t="s">
        <v>534</v>
      </c>
      <c r="Q197" s="2" t="s">
        <v>535</v>
      </c>
      <c r="R197" s="217"/>
      <c r="S197" s="252"/>
      <c r="T197" s="2" t="s">
        <v>330</v>
      </c>
      <c r="U197" s="217"/>
      <c r="V197" s="217"/>
      <c r="W197" s="253"/>
      <c r="X197" s="218"/>
      <c r="Y197" s="220"/>
      <c r="Z197" s="155"/>
      <c r="AA197" s="155"/>
      <c r="AB197" s="25"/>
      <c r="AC197" s="25"/>
      <c r="AD197" s="25"/>
      <c r="AE197" s="25"/>
      <c r="AF197" s="25"/>
    </row>
    <row r="198" spans="1:32" ht="21" customHeight="1">
      <c r="A198" s="223"/>
      <c r="B198" s="249"/>
      <c r="C198" s="218"/>
      <c r="D198" s="218"/>
      <c r="E198" s="218"/>
      <c r="F198" s="218"/>
      <c r="G198" s="218"/>
      <c r="H198" s="235"/>
      <c r="I198" s="235"/>
      <c r="J198" s="235"/>
      <c r="K198" s="65">
        <v>50</v>
      </c>
      <c r="L198" s="235"/>
      <c r="M198" s="223"/>
      <c r="N198" s="2">
        <v>70</v>
      </c>
      <c r="O198" s="2">
        <v>70</v>
      </c>
      <c r="P198" s="2">
        <v>70</v>
      </c>
      <c r="Q198" s="2">
        <v>70</v>
      </c>
      <c r="R198" s="218"/>
      <c r="S198" s="253"/>
      <c r="T198" s="2">
        <v>50</v>
      </c>
      <c r="U198" s="220"/>
      <c r="V198" s="218"/>
      <c r="W198" s="253"/>
      <c r="X198" s="218"/>
      <c r="Y198" s="220"/>
      <c r="Z198" s="155"/>
      <c r="AA198" s="155"/>
      <c r="AB198" s="25"/>
      <c r="AC198" s="25"/>
      <c r="AD198" s="25"/>
      <c r="AE198" s="25"/>
      <c r="AF198" s="25"/>
    </row>
    <row r="199" spans="1:32" ht="23.25" customHeight="1">
      <c r="A199" s="223"/>
      <c r="B199" s="249"/>
      <c r="C199" s="218"/>
      <c r="D199" s="159"/>
      <c r="E199" s="218"/>
      <c r="F199" s="159"/>
      <c r="G199" s="159"/>
      <c r="H199" s="247"/>
      <c r="I199" s="247"/>
      <c r="J199" s="247"/>
      <c r="K199" s="66">
        <v>8400</v>
      </c>
      <c r="L199" s="247"/>
      <c r="M199" s="224"/>
      <c r="N199" s="18">
        <v>16842</v>
      </c>
      <c r="O199" s="18">
        <v>16842</v>
      </c>
      <c r="P199" s="18">
        <v>16842</v>
      </c>
      <c r="Q199" s="18">
        <v>16842</v>
      </c>
      <c r="R199" s="159"/>
      <c r="S199" s="324"/>
      <c r="T199" s="18">
        <v>8400</v>
      </c>
      <c r="U199" s="251"/>
      <c r="V199" s="159"/>
      <c r="W199" s="253"/>
      <c r="X199" s="218"/>
      <c r="Y199" s="220"/>
      <c r="Z199" s="155"/>
      <c r="AA199" s="155"/>
      <c r="AB199" s="25"/>
      <c r="AC199" s="25"/>
      <c r="AD199" s="25"/>
      <c r="AE199" s="25"/>
      <c r="AF199" s="25"/>
    </row>
    <row r="200" spans="1:32" ht="39" customHeight="1">
      <c r="A200" s="223"/>
      <c r="B200" s="249"/>
      <c r="C200" s="218"/>
      <c r="D200" s="155" t="s">
        <v>213</v>
      </c>
      <c r="E200" s="218"/>
      <c r="F200" s="217" t="s">
        <v>60</v>
      </c>
      <c r="G200" s="217" t="s">
        <v>214</v>
      </c>
      <c r="H200" s="242"/>
      <c r="I200" s="242"/>
      <c r="J200" s="242"/>
      <c r="K200" s="254"/>
      <c r="L200" s="222"/>
      <c r="M200" s="217"/>
      <c r="N200" s="254"/>
      <c r="O200" s="254"/>
      <c r="P200" s="18" t="s">
        <v>337</v>
      </c>
      <c r="Q200" s="254"/>
      <c r="R200" s="217"/>
      <c r="S200" s="252"/>
      <c r="T200" s="2" t="s">
        <v>330</v>
      </c>
      <c r="U200" s="254"/>
      <c r="V200" s="217"/>
      <c r="W200" s="253"/>
      <c r="X200" s="218"/>
      <c r="Y200" s="220"/>
      <c r="Z200" s="316" t="s">
        <v>112</v>
      </c>
      <c r="AA200" s="317"/>
      <c r="AB200" s="25"/>
      <c r="AC200" s="25"/>
      <c r="AD200" s="25"/>
      <c r="AE200" s="25"/>
      <c r="AF200" s="25"/>
    </row>
    <row r="201" spans="1:32" ht="22.5" customHeight="1">
      <c r="A201" s="223"/>
      <c r="B201" s="249"/>
      <c r="C201" s="218"/>
      <c r="D201" s="155"/>
      <c r="E201" s="218"/>
      <c r="F201" s="218"/>
      <c r="G201" s="218"/>
      <c r="H201" s="235"/>
      <c r="I201" s="235"/>
      <c r="J201" s="235"/>
      <c r="K201" s="255"/>
      <c r="L201" s="223"/>
      <c r="M201" s="218"/>
      <c r="N201" s="255"/>
      <c r="O201" s="255"/>
      <c r="P201" s="67">
        <v>50</v>
      </c>
      <c r="Q201" s="255"/>
      <c r="R201" s="218"/>
      <c r="S201" s="253"/>
      <c r="T201" s="2">
        <v>50</v>
      </c>
      <c r="U201" s="255"/>
      <c r="V201" s="218"/>
      <c r="W201" s="253"/>
      <c r="X201" s="218"/>
      <c r="Y201" s="220"/>
      <c r="Z201" s="318"/>
      <c r="AA201" s="319"/>
      <c r="AB201" s="25"/>
      <c r="AC201" s="25"/>
      <c r="AD201" s="25"/>
      <c r="AE201" s="25"/>
      <c r="AF201" s="25"/>
    </row>
    <row r="202" spans="1:32" ht="22.5" customHeight="1">
      <c r="A202" s="224"/>
      <c r="B202" s="150"/>
      <c r="C202" s="159"/>
      <c r="D202" s="155"/>
      <c r="E202" s="159"/>
      <c r="F202" s="159"/>
      <c r="G202" s="159"/>
      <c r="H202" s="247"/>
      <c r="I202" s="247"/>
      <c r="J202" s="247"/>
      <c r="K202" s="256"/>
      <c r="L202" s="224"/>
      <c r="M202" s="159"/>
      <c r="N202" s="256"/>
      <c r="O202" s="256"/>
      <c r="P202" s="18">
        <v>18900</v>
      </c>
      <c r="Q202" s="256"/>
      <c r="R202" s="159"/>
      <c r="S202" s="324"/>
      <c r="T202" s="18">
        <v>10400</v>
      </c>
      <c r="U202" s="256"/>
      <c r="V202" s="159"/>
      <c r="W202" s="324"/>
      <c r="X202" s="159"/>
      <c r="Y202" s="251"/>
      <c r="Z202" s="325"/>
      <c r="AA202" s="326"/>
      <c r="AB202" s="25"/>
      <c r="AC202" s="25"/>
      <c r="AD202" s="25"/>
      <c r="AE202" s="25"/>
      <c r="AF202" s="25"/>
    </row>
    <row r="203" spans="1:32" ht="16.5" customHeight="1">
      <c r="A203" s="327" t="s">
        <v>5</v>
      </c>
      <c r="B203" s="360"/>
      <c r="C203" s="360"/>
      <c r="D203" s="360"/>
      <c r="E203" s="360"/>
      <c r="F203" s="360"/>
      <c r="G203" s="360"/>
      <c r="H203" s="360"/>
      <c r="I203" s="360"/>
      <c r="J203" s="360"/>
      <c r="K203" s="360"/>
      <c r="L203" s="360"/>
      <c r="M203" s="360"/>
      <c r="N203" s="360"/>
      <c r="O203" s="360"/>
      <c r="P203" s="360"/>
      <c r="Q203" s="360"/>
      <c r="R203" s="360"/>
      <c r="S203" s="360"/>
      <c r="T203" s="360"/>
      <c r="U203" s="360"/>
      <c r="V203" s="360"/>
      <c r="W203" s="360"/>
      <c r="X203" s="360"/>
      <c r="Y203" s="360"/>
      <c r="Z203" s="360"/>
      <c r="AA203" s="361"/>
      <c r="AB203" s="29"/>
      <c r="AC203" s="29"/>
      <c r="AD203" s="29"/>
      <c r="AE203" s="29"/>
      <c r="AF203" s="29"/>
    </row>
    <row r="204" spans="1:32" ht="16.5" customHeight="1">
      <c r="A204" s="196">
        <v>4</v>
      </c>
      <c r="B204" s="161" t="s">
        <v>215</v>
      </c>
      <c r="C204" s="155" t="s">
        <v>51</v>
      </c>
      <c r="D204" s="217" t="s">
        <v>120</v>
      </c>
      <c r="E204" s="155" t="s">
        <v>33</v>
      </c>
      <c r="F204" s="155" t="s">
        <v>59</v>
      </c>
      <c r="G204" s="155" t="s">
        <v>216</v>
      </c>
      <c r="H204" s="6" t="s">
        <v>15</v>
      </c>
      <c r="I204" s="6" t="s">
        <v>16</v>
      </c>
      <c r="J204" s="6" t="s">
        <v>17</v>
      </c>
      <c r="K204" s="6" t="s">
        <v>18</v>
      </c>
      <c r="L204" s="6" t="s">
        <v>19</v>
      </c>
      <c r="M204" s="6" t="s">
        <v>20</v>
      </c>
      <c r="N204" s="6" t="s">
        <v>21</v>
      </c>
      <c r="O204" s="12" t="s">
        <v>22</v>
      </c>
      <c r="P204" s="6" t="s">
        <v>23</v>
      </c>
      <c r="Q204" s="6" t="s">
        <v>24</v>
      </c>
      <c r="R204" s="6" t="s">
        <v>25</v>
      </c>
      <c r="S204" s="6" t="s">
        <v>26</v>
      </c>
      <c r="T204" s="12" t="s">
        <v>27</v>
      </c>
      <c r="U204" s="12" t="s">
        <v>28</v>
      </c>
      <c r="V204" s="12" t="s">
        <v>29</v>
      </c>
      <c r="W204" s="196" t="s">
        <v>57</v>
      </c>
      <c r="X204" s="189" t="s">
        <v>181</v>
      </c>
      <c r="Y204" s="155" t="s">
        <v>53</v>
      </c>
      <c r="Z204" s="155" t="s">
        <v>109</v>
      </c>
      <c r="AA204" s="155"/>
      <c r="AB204" s="25"/>
      <c r="AC204" s="25"/>
      <c r="AD204" s="25"/>
      <c r="AE204" s="25"/>
      <c r="AF204" s="25"/>
    </row>
    <row r="205" spans="1:32" ht="48.75" customHeight="1">
      <c r="A205" s="196"/>
      <c r="B205" s="161"/>
      <c r="C205" s="155"/>
      <c r="D205" s="218"/>
      <c r="E205" s="155"/>
      <c r="F205" s="155"/>
      <c r="G205" s="155"/>
      <c r="H205" s="2" t="s">
        <v>359</v>
      </c>
      <c r="I205" s="2" t="s">
        <v>360</v>
      </c>
      <c r="J205" s="2" t="s">
        <v>361</v>
      </c>
      <c r="K205" s="62" t="s">
        <v>362</v>
      </c>
      <c r="L205" s="2" t="s">
        <v>363</v>
      </c>
      <c r="M205" s="2" t="s">
        <v>364</v>
      </c>
      <c r="N205" s="2" t="s">
        <v>316</v>
      </c>
      <c r="O205" s="2" t="s">
        <v>273</v>
      </c>
      <c r="P205" s="2" t="s">
        <v>365</v>
      </c>
      <c r="Q205" s="2" t="s">
        <v>366</v>
      </c>
      <c r="R205" s="2" t="s">
        <v>367</v>
      </c>
      <c r="S205" s="62" t="s">
        <v>368</v>
      </c>
      <c r="T205" s="62" t="s">
        <v>369</v>
      </c>
      <c r="U205" s="2" t="s">
        <v>370</v>
      </c>
      <c r="V205" s="2" t="s">
        <v>371</v>
      </c>
      <c r="W205" s="196"/>
      <c r="X205" s="189"/>
      <c r="Y205" s="155"/>
      <c r="Z205" s="155"/>
      <c r="AA205" s="155"/>
      <c r="AB205" s="25"/>
      <c r="AC205" s="25"/>
      <c r="AD205" s="25"/>
      <c r="AE205" s="25"/>
      <c r="AF205" s="25"/>
    </row>
    <row r="206" spans="1:32" ht="37.5" customHeight="1">
      <c r="A206" s="196"/>
      <c r="B206" s="161"/>
      <c r="C206" s="155"/>
      <c r="D206" s="218"/>
      <c r="E206" s="155"/>
      <c r="F206" s="155"/>
      <c r="G206" s="155"/>
      <c r="H206" s="2">
        <v>128</v>
      </c>
      <c r="I206" s="2">
        <v>128</v>
      </c>
      <c r="J206" s="2">
        <v>128</v>
      </c>
      <c r="K206" s="2">
        <v>128</v>
      </c>
      <c r="L206" s="2">
        <v>128</v>
      </c>
      <c r="M206" s="2">
        <v>128</v>
      </c>
      <c r="N206" s="2">
        <v>128</v>
      </c>
      <c r="O206" s="2">
        <v>128</v>
      </c>
      <c r="P206" s="2">
        <v>128</v>
      </c>
      <c r="Q206" s="2">
        <v>128</v>
      </c>
      <c r="R206" s="2">
        <v>128</v>
      </c>
      <c r="S206" s="2">
        <v>128</v>
      </c>
      <c r="T206" s="2">
        <v>128</v>
      </c>
      <c r="U206" s="2">
        <v>128</v>
      </c>
      <c r="V206" s="2">
        <v>128</v>
      </c>
      <c r="W206" s="196"/>
      <c r="X206" s="189"/>
      <c r="Y206" s="155"/>
      <c r="Z206" s="155"/>
      <c r="AA206" s="155"/>
      <c r="AB206" s="25"/>
      <c r="AC206" s="25"/>
      <c r="AD206" s="25"/>
      <c r="AE206" s="25"/>
      <c r="AF206" s="25"/>
    </row>
    <row r="207" spans="1:32" ht="42" customHeight="1">
      <c r="A207" s="222"/>
      <c r="B207" s="149"/>
      <c r="C207" s="217"/>
      <c r="D207" s="159"/>
      <c r="E207" s="217"/>
      <c r="F207" s="217"/>
      <c r="G207" s="217"/>
      <c r="H207" s="63">
        <v>26460</v>
      </c>
      <c r="I207" s="63">
        <v>26460</v>
      </c>
      <c r="J207" s="63">
        <v>26460</v>
      </c>
      <c r="K207" s="63">
        <v>26460</v>
      </c>
      <c r="L207" s="63">
        <v>26460</v>
      </c>
      <c r="M207" s="63">
        <v>26460</v>
      </c>
      <c r="N207" s="63">
        <v>26460</v>
      </c>
      <c r="O207" s="63">
        <v>26460</v>
      </c>
      <c r="P207" s="63">
        <v>26460</v>
      </c>
      <c r="Q207" s="63">
        <v>26460</v>
      </c>
      <c r="R207" s="63">
        <v>26460</v>
      </c>
      <c r="S207" s="63">
        <v>26460</v>
      </c>
      <c r="T207" s="63">
        <v>26460</v>
      </c>
      <c r="U207" s="63">
        <v>26460</v>
      </c>
      <c r="V207" s="63">
        <v>26460</v>
      </c>
      <c r="W207" s="196"/>
      <c r="X207" s="189"/>
      <c r="Y207" s="155"/>
      <c r="Z207" s="155"/>
      <c r="AA207" s="155"/>
      <c r="AB207" s="25"/>
      <c r="AC207" s="25"/>
      <c r="AD207" s="25"/>
      <c r="AE207" s="25"/>
      <c r="AF207" s="25"/>
    </row>
    <row r="208" spans="1:32" ht="24" customHeight="1">
      <c r="A208" s="327" t="s">
        <v>43</v>
      </c>
      <c r="B208" s="360"/>
      <c r="C208" s="360"/>
      <c r="D208" s="360"/>
      <c r="E208" s="360"/>
      <c r="F208" s="360"/>
      <c r="G208" s="360"/>
      <c r="H208" s="360"/>
      <c r="I208" s="360"/>
      <c r="J208" s="360"/>
      <c r="K208" s="360"/>
      <c r="L208" s="360"/>
      <c r="M208" s="360"/>
      <c r="N208" s="360"/>
      <c r="O208" s="360"/>
      <c r="P208" s="360"/>
      <c r="Q208" s="360"/>
      <c r="R208" s="360"/>
      <c r="S208" s="360"/>
      <c r="T208" s="360"/>
      <c r="U208" s="360"/>
      <c r="V208" s="360"/>
      <c r="W208" s="360"/>
      <c r="X208" s="360"/>
      <c r="Y208" s="360"/>
      <c r="Z208" s="360"/>
      <c r="AA208" s="361"/>
      <c r="AB208" s="29"/>
      <c r="AC208" s="29"/>
      <c r="AD208" s="29"/>
      <c r="AE208" s="29"/>
      <c r="AF208" s="29"/>
    </row>
    <row r="209" spans="1:32" ht="17.25" customHeight="1">
      <c r="A209" s="222">
        <v>5</v>
      </c>
      <c r="B209" s="149" t="s">
        <v>217</v>
      </c>
      <c r="C209" s="217" t="s">
        <v>51</v>
      </c>
      <c r="D209" s="217" t="s">
        <v>219</v>
      </c>
      <c r="E209" s="217" t="s">
        <v>56</v>
      </c>
      <c r="F209" s="217" t="s">
        <v>52</v>
      </c>
      <c r="G209" s="217" t="s">
        <v>220</v>
      </c>
      <c r="H209" s="6" t="s">
        <v>15</v>
      </c>
      <c r="I209" s="6" t="s">
        <v>16</v>
      </c>
      <c r="J209" s="6" t="s">
        <v>17</v>
      </c>
      <c r="K209" s="6" t="s">
        <v>18</v>
      </c>
      <c r="L209" s="6" t="s">
        <v>19</v>
      </c>
      <c r="M209" s="6" t="s">
        <v>20</v>
      </c>
      <c r="N209" s="6" t="s">
        <v>21</v>
      </c>
      <c r="O209" s="12" t="s">
        <v>22</v>
      </c>
      <c r="P209" s="6" t="s">
        <v>23</v>
      </c>
      <c r="Q209" s="6" t="s">
        <v>24</v>
      </c>
      <c r="R209" s="6" t="s">
        <v>25</v>
      </c>
      <c r="S209" s="6" t="s">
        <v>26</v>
      </c>
      <c r="T209" s="12" t="s">
        <v>27</v>
      </c>
      <c r="U209" s="12" t="s">
        <v>28</v>
      </c>
      <c r="V209" s="12" t="s">
        <v>29</v>
      </c>
      <c r="W209" s="189" t="s">
        <v>143</v>
      </c>
      <c r="X209" s="155">
        <v>1</v>
      </c>
      <c r="Y209" s="155" t="s">
        <v>3</v>
      </c>
      <c r="Z209" s="155" t="s">
        <v>105</v>
      </c>
      <c r="AA209" s="155"/>
      <c r="AB209" s="25"/>
      <c r="AC209" s="25"/>
      <c r="AD209" s="25"/>
      <c r="AE209" s="25"/>
      <c r="AF209" s="25"/>
    </row>
    <row r="210" spans="1:32" ht="33" customHeight="1">
      <c r="A210" s="223"/>
      <c r="B210" s="249"/>
      <c r="C210" s="218"/>
      <c r="D210" s="218"/>
      <c r="E210" s="218"/>
      <c r="F210" s="218"/>
      <c r="G210" s="218"/>
      <c r="H210" s="222"/>
      <c r="I210" s="222"/>
      <c r="J210" s="222"/>
      <c r="K210" s="222"/>
      <c r="L210" s="2" t="s">
        <v>338</v>
      </c>
      <c r="M210" s="2" t="s">
        <v>339</v>
      </c>
      <c r="N210" s="2" t="s">
        <v>340</v>
      </c>
      <c r="P210" s="2" t="s">
        <v>341</v>
      </c>
      <c r="Q210" s="2" t="s">
        <v>605</v>
      </c>
      <c r="R210" s="222"/>
      <c r="S210" s="222"/>
      <c r="T210" s="217"/>
      <c r="U210" s="217"/>
      <c r="V210" s="217"/>
      <c r="W210" s="189"/>
      <c r="X210" s="155"/>
      <c r="Y210" s="155"/>
      <c r="Z210" s="155"/>
      <c r="AA210" s="155"/>
      <c r="AB210" s="25"/>
      <c r="AC210" s="25"/>
      <c r="AD210" s="25"/>
      <c r="AE210" s="25"/>
      <c r="AF210" s="25"/>
    </row>
    <row r="211" spans="1:32" ht="26.25" customHeight="1">
      <c r="A211" s="223"/>
      <c r="B211" s="249"/>
      <c r="C211" s="218"/>
      <c r="D211" s="218"/>
      <c r="E211" s="218"/>
      <c r="F211" s="218"/>
      <c r="G211" s="218"/>
      <c r="H211" s="223"/>
      <c r="I211" s="223"/>
      <c r="J211" s="223"/>
      <c r="K211" s="223"/>
      <c r="L211" s="2">
        <v>22</v>
      </c>
      <c r="M211" s="2">
        <v>20</v>
      </c>
      <c r="N211" s="2">
        <v>98</v>
      </c>
      <c r="O211" s="2"/>
      <c r="P211" s="2">
        <v>98</v>
      </c>
      <c r="Q211" s="2">
        <v>98</v>
      </c>
      <c r="R211" s="223"/>
      <c r="S211" s="223"/>
      <c r="T211" s="218"/>
      <c r="U211" s="218"/>
      <c r="V211" s="218"/>
      <c r="W211" s="189"/>
      <c r="X211" s="155"/>
      <c r="Y211" s="155"/>
      <c r="Z211" s="155"/>
      <c r="AA211" s="155"/>
      <c r="AB211" s="25"/>
      <c r="AC211" s="25"/>
      <c r="AD211" s="25"/>
      <c r="AE211" s="25"/>
      <c r="AF211" s="25"/>
    </row>
    <row r="212" spans="1:32" ht="21" customHeight="1">
      <c r="A212" s="223"/>
      <c r="B212" s="249"/>
      <c r="C212" s="218"/>
      <c r="D212" s="159"/>
      <c r="E212" s="218"/>
      <c r="F212" s="218"/>
      <c r="G212" s="218"/>
      <c r="H212" s="224"/>
      <c r="I212" s="224"/>
      <c r="J212" s="224"/>
      <c r="K212" s="224"/>
      <c r="L212" s="18">
        <v>22323</v>
      </c>
      <c r="M212" s="18">
        <v>22323</v>
      </c>
      <c r="N212" s="18">
        <v>22323</v>
      </c>
      <c r="O212" s="18"/>
      <c r="P212" s="18">
        <v>22323</v>
      </c>
      <c r="Q212" s="18">
        <v>22323</v>
      </c>
      <c r="R212" s="224"/>
      <c r="S212" s="224"/>
      <c r="T212" s="159"/>
      <c r="U212" s="159"/>
      <c r="V212" s="159"/>
      <c r="W212" s="189"/>
      <c r="X212" s="155"/>
      <c r="Y212" s="155"/>
      <c r="Z212" s="155"/>
      <c r="AA212" s="155"/>
      <c r="AB212" s="25"/>
      <c r="AC212" s="25"/>
      <c r="AD212" s="25"/>
      <c r="AE212" s="25"/>
      <c r="AF212" s="25"/>
    </row>
    <row r="213" spans="1:32" ht="39.75" customHeight="1">
      <c r="A213" s="223"/>
      <c r="B213" s="249"/>
      <c r="C213" s="218"/>
      <c r="D213" s="217" t="s">
        <v>222</v>
      </c>
      <c r="E213" s="218"/>
      <c r="F213" s="218"/>
      <c r="G213" s="218"/>
      <c r="H213" s="242"/>
      <c r="I213" s="242"/>
      <c r="J213" s="242"/>
      <c r="K213" s="242"/>
      <c r="L213" s="242"/>
      <c r="M213" s="242"/>
      <c r="N213" s="2" t="s">
        <v>340</v>
      </c>
      <c r="O213" s="2" t="s">
        <v>342</v>
      </c>
      <c r="P213" s="2" t="s">
        <v>341</v>
      </c>
      <c r="Q213" s="2" t="s">
        <v>605</v>
      </c>
      <c r="R213" s="222"/>
      <c r="S213" s="222"/>
      <c r="T213" s="217"/>
      <c r="U213" s="217"/>
      <c r="V213" s="217"/>
      <c r="W213" s="189"/>
      <c r="X213" s="155"/>
      <c r="Y213" s="155"/>
      <c r="Z213" s="155"/>
      <c r="AA213" s="155"/>
      <c r="AB213" s="25"/>
      <c r="AC213" s="25"/>
      <c r="AD213" s="25"/>
      <c r="AE213" s="25"/>
      <c r="AF213" s="25"/>
    </row>
    <row r="214" spans="1:32" ht="20.25" customHeight="1">
      <c r="A214" s="223"/>
      <c r="B214" s="249"/>
      <c r="C214" s="218"/>
      <c r="D214" s="218"/>
      <c r="E214" s="218"/>
      <c r="F214" s="218"/>
      <c r="G214" s="218"/>
      <c r="H214" s="235"/>
      <c r="I214" s="235"/>
      <c r="J214" s="235"/>
      <c r="K214" s="235"/>
      <c r="L214" s="235"/>
      <c r="M214" s="235"/>
      <c r="N214" s="5">
        <v>2</v>
      </c>
      <c r="O214" s="5">
        <v>100</v>
      </c>
      <c r="P214" s="2">
        <v>2</v>
      </c>
      <c r="Q214" s="2">
        <v>2</v>
      </c>
      <c r="R214" s="223"/>
      <c r="S214" s="223"/>
      <c r="T214" s="218"/>
      <c r="U214" s="220"/>
      <c r="V214" s="231"/>
      <c r="W214" s="189"/>
      <c r="X214" s="155"/>
      <c r="Y214" s="155"/>
      <c r="Z214" s="155"/>
      <c r="AA214" s="155"/>
      <c r="AB214" s="25"/>
      <c r="AC214" s="25"/>
      <c r="AD214" s="25"/>
      <c r="AE214" s="25"/>
      <c r="AF214" s="25"/>
    </row>
    <row r="215" spans="1:32" ht="12.75" customHeight="1" hidden="1">
      <c r="A215" s="223"/>
      <c r="B215" s="249"/>
      <c r="C215" s="218"/>
      <c r="D215" s="218"/>
      <c r="E215" s="218"/>
      <c r="F215" s="218"/>
      <c r="G215" s="218"/>
      <c r="H215" s="235"/>
      <c r="I215" s="235"/>
      <c r="J215" s="235"/>
      <c r="K215" s="235"/>
      <c r="L215" s="235"/>
      <c r="M215" s="235"/>
      <c r="N215" s="234">
        <v>16842</v>
      </c>
      <c r="O215" s="234">
        <v>16842</v>
      </c>
      <c r="P215" s="234">
        <v>16842</v>
      </c>
      <c r="Q215" s="234">
        <v>16842</v>
      </c>
      <c r="R215" s="224"/>
      <c r="S215" s="224"/>
      <c r="T215" s="159"/>
      <c r="U215" s="251"/>
      <c r="V215" s="232"/>
      <c r="W215" s="189"/>
      <c r="X215" s="155"/>
      <c r="Y215" s="155"/>
      <c r="Z215" s="155"/>
      <c r="AA215" s="155"/>
      <c r="AB215" s="25"/>
      <c r="AC215" s="25"/>
      <c r="AD215" s="25"/>
      <c r="AE215" s="25"/>
      <c r="AF215" s="25"/>
    </row>
    <row r="216" spans="1:32" ht="12.75" customHeight="1">
      <c r="A216" s="223"/>
      <c r="B216" s="249"/>
      <c r="C216" s="218"/>
      <c r="D216" s="220"/>
      <c r="E216" s="218"/>
      <c r="F216" s="220"/>
      <c r="G216" s="220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17"/>
      <c r="S216" s="217"/>
      <c r="T216" s="217"/>
      <c r="U216" s="217"/>
      <c r="V216" s="217"/>
      <c r="W216" s="189"/>
      <c r="X216" s="155"/>
      <c r="Y216" s="155"/>
      <c r="Z216" s="155"/>
      <c r="AA216" s="155"/>
      <c r="AB216" s="25"/>
      <c r="AC216" s="25"/>
      <c r="AD216" s="25"/>
      <c r="AE216" s="25"/>
      <c r="AF216" s="25"/>
    </row>
    <row r="217" spans="1:27" s="37" customFormat="1" ht="11.25" customHeight="1">
      <c r="A217" s="223"/>
      <c r="B217" s="249"/>
      <c r="C217" s="218"/>
      <c r="D217" s="220"/>
      <c r="E217" s="218"/>
      <c r="F217" s="220"/>
      <c r="G217" s="220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18"/>
      <c r="S217" s="218"/>
      <c r="T217" s="218"/>
      <c r="U217" s="218"/>
      <c r="V217" s="218"/>
      <c r="W217" s="189"/>
      <c r="X217" s="155"/>
      <c r="Y217" s="155"/>
      <c r="Z217" s="155"/>
      <c r="AA217" s="155"/>
    </row>
    <row r="218" spans="1:27" s="37" customFormat="1" ht="3" customHeight="1">
      <c r="A218" s="223"/>
      <c r="B218" s="249"/>
      <c r="C218" s="218"/>
      <c r="D218" s="220"/>
      <c r="E218" s="218"/>
      <c r="F218" s="220"/>
      <c r="G218" s="220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18"/>
      <c r="S218" s="218"/>
      <c r="T218" s="218"/>
      <c r="U218" s="218"/>
      <c r="V218" s="218"/>
      <c r="W218" s="189"/>
      <c r="X218" s="155"/>
      <c r="Y218" s="155"/>
      <c r="Z218" s="155"/>
      <c r="AA218" s="155"/>
    </row>
    <row r="219" spans="1:27" s="37" customFormat="1" ht="9.75" customHeight="1">
      <c r="A219" s="248"/>
      <c r="B219" s="219"/>
      <c r="C219" s="219"/>
      <c r="D219" s="221"/>
      <c r="E219" s="219"/>
      <c r="F219" s="219"/>
      <c r="G219" s="219"/>
      <c r="H219" s="236"/>
      <c r="I219" s="236"/>
      <c r="J219" s="236"/>
      <c r="K219" s="236"/>
      <c r="L219" s="236"/>
      <c r="M219" s="247"/>
      <c r="N219" s="236"/>
      <c r="O219" s="236"/>
      <c r="P219" s="236"/>
      <c r="Q219" s="236"/>
      <c r="R219" s="219"/>
      <c r="S219" s="219"/>
      <c r="T219" s="219"/>
      <c r="U219" s="219"/>
      <c r="V219" s="219"/>
      <c r="W219" s="267"/>
      <c r="X219" s="315"/>
      <c r="Y219" s="267"/>
      <c r="Z219" s="267"/>
      <c r="AA219" s="267"/>
    </row>
    <row r="220" spans="1:27" s="145" customFormat="1" ht="15.75" customHeight="1">
      <c r="A220" s="244" t="s">
        <v>111</v>
      </c>
      <c r="B220" s="245"/>
      <c r="C220" s="245"/>
      <c r="D220" s="245"/>
      <c r="E220" s="245"/>
      <c r="F220" s="245"/>
      <c r="G220" s="246"/>
      <c r="H220" s="44" t="s">
        <v>15</v>
      </c>
      <c r="I220" s="44" t="s">
        <v>16</v>
      </c>
      <c r="J220" s="31" t="s">
        <v>17</v>
      </c>
      <c r="K220" s="31" t="s">
        <v>18</v>
      </c>
      <c r="L220" s="31" t="s">
        <v>19</v>
      </c>
      <c r="M220" s="44" t="s">
        <v>20</v>
      </c>
      <c r="N220" s="44" t="s">
        <v>21</v>
      </c>
      <c r="O220" s="44" t="s">
        <v>22</v>
      </c>
      <c r="P220" s="44" t="s">
        <v>23</v>
      </c>
      <c r="Q220" s="44" t="s">
        <v>24</v>
      </c>
      <c r="R220" s="44" t="s">
        <v>25</v>
      </c>
      <c r="S220" s="44" t="s">
        <v>26</v>
      </c>
      <c r="T220" s="44" t="s">
        <v>27</v>
      </c>
      <c r="U220" s="79" t="s">
        <v>28</v>
      </c>
      <c r="V220" s="44" t="s">
        <v>29</v>
      </c>
      <c r="W220" s="4"/>
      <c r="X220" s="11"/>
      <c r="Y220" s="3"/>
      <c r="Z220" s="3"/>
      <c r="AA220" s="3"/>
    </row>
    <row r="221" spans="1:32" s="139" customFormat="1" ht="21" customHeight="1">
      <c r="A221" s="244" t="s">
        <v>218</v>
      </c>
      <c r="B221" s="276"/>
      <c r="C221" s="276"/>
      <c r="D221" s="276"/>
      <c r="E221" s="276"/>
      <c r="F221" s="277"/>
      <c r="G221" s="31">
        <f>H221+I221+J221+K221+L221+M221+N221+O221+P221+Q221+R221+S221+T221+U221+V221</f>
        <v>4912</v>
      </c>
      <c r="H221" s="90">
        <f>H182+H187+H206</f>
        <v>241</v>
      </c>
      <c r="I221" s="90">
        <f>I182+I187+I206</f>
        <v>233</v>
      </c>
      <c r="J221" s="90">
        <f>J187+J206</f>
        <v>203</v>
      </c>
      <c r="K221" s="90">
        <f>K187+K198+K206</f>
        <v>258</v>
      </c>
      <c r="L221" s="90">
        <f>L187+L190+L195+L206+L211</f>
        <v>262</v>
      </c>
      <c r="M221" s="90">
        <f>M187+M190+M206+M211</f>
        <v>230</v>
      </c>
      <c r="N221" s="90">
        <f>N187+N190+N195+N198+N206+N211+N214</f>
        <v>507</v>
      </c>
      <c r="O221" s="90">
        <f>O187+O190+O195+O198+O206+O214</f>
        <v>507</v>
      </c>
      <c r="P221" s="90">
        <f>P187+P190+P195+P198+P201+P206+P211+P214</f>
        <v>557</v>
      </c>
      <c r="Q221" s="90">
        <f>Q187+Q190+Q195+Q198+Q206+Q211+Q214</f>
        <v>507</v>
      </c>
      <c r="R221" s="90">
        <f>R187+R190+R195+R206</f>
        <v>266</v>
      </c>
      <c r="S221" s="90">
        <f>S187+S190+S195+S206</f>
        <v>261</v>
      </c>
      <c r="T221" s="90">
        <f>T187+T195+T198+T201+T206</f>
        <v>361</v>
      </c>
      <c r="U221" s="90">
        <f>U187+U195+U206</f>
        <v>263</v>
      </c>
      <c r="V221" s="90">
        <f>V187+V195+V206</f>
        <v>256</v>
      </c>
      <c r="W221" s="134"/>
      <c r="X221" s="134"/>
      <c r="Y221" s="134"/>
      <c r="Z221" s="134"/>
      <c r="AA221" s="134"/>
      <c r="AB221" s="134"/>
      <c r="AC221" s="135"/>
      <c r="AD221" s="136"/>
      <c r="AE221" s="137"/>
      <c r="AF221" s="138"/>
    </row>
    <row r="222" spans="1:32" s="144" customFormat="1" ht="18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140"/>
      <c r="X222" s="140"/>
      <c r="Y222" s="140"/>
      <c r="Z222" s="140"/>
      <c r="AA222" s="140"/>
      <c r="AB222" s="140"/>
      <c r="AC222" s="141"/>
      <c r="AD222" s="142"/>
      <c r="AE222" s="143"/>
      <c r="AF222" s="143"/>
    </row>
    <row r="223" spans="1:22" ht="36.75" customHeight="1">
      <c r="A223" s="177" t="s">
        <v>516</v>
      </c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200"/>
      <c r="Q223" s="200"/>
      <c r="R223" s="201"/>
      <c r="S223" s="3"/>
      <c r="T223" s="3"/>
      <c r="U223" s="3"/>
      <c r="V223" s="3"/>
    </row>
    <row r="224" spans="1:32" ht="16.5" customHeight="1">
      <c r="A224" s="202" t="s">
        <v>373</v>
      </c>
      <c r="B224" s="203"/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4"/>
      <c r="Q224" s="204"/>
      <c r="R224" s="205"/>
      <c r="S224" s="3"/>
      <c r="T224" s="3"/>
      <c r="U224" s="3"/>
      <c r="V224" s="3"/>
      <c r="W224" s="1"/>
      <c r="X224" s="1"/>
      <c r="Y224" s="1"/>
      <c r="Z224" s="1"/>
      <c r="AA224" s="1"/>
      <c r="AC224" s="10"/>
      <c r="AD224" s="23"/>
      <c r="AE224" s="23"/>
      <c r="AF224" s="23"/>
    </row>
    <row r="225" spans="1:32" ht="21.75" customHeight="1">
      <c r="A225" s="161" t="s">
        <v>110</v>
      </c>
      <c r="B225" s="161" t="s">
        <v>93</v>
      </c>
      <c r="C225" s="161" t="s">
        <v>9</v>
      </c>
      <c r="D225" s="161" t="s">
        <v>10</v>
      </c>
      <c r="E225" s="161" t="s">
        <v>7</v>
      </c>
      <c r="F225" s="161" t="s">
        <v>374</v>
      </c>
      <c r="G225" s="161" t="s">
        <v>375</v>
      </c>
      <c r="H225" s="161" t="s">
        <v>518</v>
      </c>
      <c r="I225" s="161"/>
      <c r="J225" s="161"/>
      <c r="K225" s="161"/>
      <c r="L225" s="161"/>
      <c r="M225" s="176" t="s">
        <v>12</v>
      </c>
      <c r="N225" s="151" t="s">
        <v>14</v>
      </c>
      <c r="O225" s="377"/>
      <c r="P225" s="377"/>
      <c r="Q225" s="161" t="s">
        <v>88</v>
      </c>
      <c r="R225" s="267"/>
      <c r="S225" s="3"/>
      <c r="T225" s="3"/>
      <c r="U225" s="3"/>
      <c r="V225" s="3"/>
      <c r="W225" s="1"/>
      <c r="X225" s="1"/>
      <c r="Y225" s="1"/>
      <c r="Z225" s="1"/>
      <c r="AA225" s="1"/>
      <c r="AC225" s="10"/>
      <c r="AD225" s="23"/>
      <c r="AE225" s="23"/>
      <c r="AF225" s="23"/>
    </row>
    <row r="226" spans="1:32" ht="20.25" customHeight="1">
      <c r="A226" s="161"/>
      <c r="B226" s="161"/>
      <c r="C226" s="161"/>
      <c r="D226" s="161"/>
      <c r="E226" s="161"/>
      <c r="F226" s="161"/>
      <c r="G226" s="161"/>
      <c r="H226" s="161" t="s">
        <v>72</v>
      </c>
      <c r="I226" s="161"/>
      <c r="J226" s="161"/>
      <c r="K226" s="161"/>
      <c r="L226" s="161" t="s">
        <v>73</v>
      </c>
      <c r="M226" s="176"/>
      <c r="N226" s="378"/>
      <c r="O226" s="379"/>
      <c r="P226" s="379"/>
      <c r="Q226" s="267"/>
      <c r="R226" s="267"/>
      <c r="S226" s="3"/>
      <c r="T226" s="3"/>
      <c r="U226" s="3"/>
      <c r="V226" s="3"/>
      <c r="W226" s="1"/>
      <c r="X226" s="1"/>
      <c r="Y226" s="1"/>
      <c r="Z226" s="1"/>
      <c r="AA226" s="1"/>
      <c r="AC226" s="10"/>
      <c r="AD226" s="23"/>
      <c r="AE226" s="23"/>
      <c r="AF226" s="23"/>
    </row>
    <row r="227" spans="1:32" s="28" customFormat="1" ht="17.25" customHeight="1">
      <c r="A227" s="161"/>
      <c r="B227" s="161"/>
      <c r="C227" s="161"/>
      <c r="D227" s="161"/>
      <c r="E227" s="161"/>
      <c r="F227" s="161"/>
      <c r="G227" s="161"/>
      <c r="H227" s="6" t="s">
        <v>15</v>
      </c>
      <c r="I227" s="6" t="s">
        <v>16</v>
      </c>
      <c r="J227" s="6" t="s">
        <v>17</v>
      </c>
      <c r="K227" s="6" t="s">
        <v>18</v>
      </c>
      <c r="L227" s="161"/>
      <c r="M227" s="176"/>
      <c r="N227" s="380"/>
      <c r="O227" s="381"/>
      <c r="P227" s="381"/>
      <c r="Q227" s="267"/>
      <c r="R227" s="267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4"/>
      <c r="AD227" s="1"/>
      <c r="AE227" s="3"/>
      <c r="AF227" s="3"/>
    </row>
    <row r="228" spans="1:22" ht="22.5" customHeight="1">
      <c r="A228" s="155">
        <v>1</v>
      </c>
      <c r="B228" s="191" t="s">
        <v>556</v>
      </c>
      <c r="C228" s="155" t="s">
        <v>32</v>
      </c>
      <c r="D228" s="155">
        <v>4</v>
      </c>
      <c r="E228" s="155" t="s">
        <v>376</v>
      </c>
      <c r="F228" s="155" t="s">
        <v>377</v>
      </c>
      <c r="G228" s="155" t="s">
        <v>378</v>
      </c>
      <c r="H228" s="2" t="s">
        <v>379</v>
      </c>
      <c r="I228" s="2" t="s">
        <v>380</v>
      </c>
      <c r="J228" s="2" t="s">
        <v>381</v>
      </c>
      <c r="K228" s="2" t="s">
        <v>382</v>
      </c>
      <c r="L228" s="155"/>
      <c r="M228" s="189" t="s">
        <v>143</v>
      </c>
      <c r="N228" s="211" t="s">
        <v>383</v>
      </c>
      <c r="O228" s="385"/>
      <c r="P228" s="385"/>
      <c r="Q228" s="155" t="s">
        <v>384</v>
      </c>
      <c r="R228" s="386"/>
      <c r="S228" s="3"/>
      <c r="T228" s="3"/>
      <c r="U228" s="3"/>
      <c r="V228" s="3"/>
    </row>
    <row r="229" spans="1:32" ht="22.5" customHeight="1">
      <c r="A229" s="155"/>
      <c r="B229" s="191"/>
      <c r="C229" s="155"/>
      <c r="D229" s="155"/>
      <c r="E229" s="155"/>
      <c r="F229" s="155"/>
      <c r="G229" s="155"/>
      <c r="H229" s="2" t="s">
        <v>385</v>
      </c>
      <c r="I229" s="2" t="s">
        <v>385</v>
      </c>
      <c r="J229" s="2" t="s">
        <v>385</v>
      </c>
      <c r="K229" s="2" t="s">
        <v>385</v>
      </c>
      <c r="L229" s="155"/>
      <c r="M229" s="189"/>
      <c r="N229" s="385"/>
      <c r="O229" s="385"/>
      <c r="P229" s="385"/>
      <c r="Q229" s="386"/>
      <c r="R229" s="386"/>
      <c r="S229" s="1"/>
      <c r="T229" s="1"/>
      <c r="U229" s="1"/>
      <c r="V229" s="1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</row>
    <row r="230" spans="1:18" ht="21" customHeight="1">
      <c r="A230" s="155"/>
      <c r="B230" s="191"/>
      <c r="C230" s="155"/>
      <c r="D230" s="155"/>
      <c r="E230" s="155"/>
      <c r="F230" s="155"/>
      <c r="G230" s="155"/>
      <c r="H230" s="2">
        <v>50</v>
      </c>
      <c r="I230" s="2">
        <v>50</v>
      </c>
      <c r="J230" s="2">
        <v>50</v>
      </c>
      <c r="K230" s="2">
        <v>50</v>
      </c>
      <c r="L230" s="155"/>
      <c r="M230" s="189"/>
      <c r="N230" s="385"/>
      <c r="O230" s="385"/>
      <c r="P230" s="385"/>
      <c r="Q230" s="386"/>
      <c r="R230" s="386"/>
    </row>
    <row r="231" spans="1:22" ht="18.75" customHeight="1">
      <c r="A231" s="155"/>
      <c r="B231" s="191"/>
      <c r="C231" s="155"/>
      <c r="D231" s="155"/>
      <c r="E231" s="155"/>
      <c r="F231" s="155"/>
      <c r="G231" s="155"/>
      <c r="H231" s="68">
        <v>25200</v>
      </c>
      <c r="I231" s="68">
        <v>27300</v>
      </c>
      <c r="J231" s="68">
        <v>27300</v>
      </c>
      <c r="K231" s="68">
        <v>25200</v>
      </c>
      <c r="L231" s="155"/>
      <c r="M231" s="189"/>
      <c r="N231" s="385"/>
      <c r="O231" s="385"/>
      <c r="P231" s="385"/>
      <c r="Q231" s="386"/>
      <c r="R231" s="386"/>
      <c r="S231" s="1"/>
      <c r="T231" s="1"/>
      <c r="U231" s="1"/>
      <c r="V231" s="1"/>
    </row>
    <row r="232" spans="1:22" ht="23.25" customHeight="1">
      <c r="A232" s="155"/>
      <c r="B232" s="191"/>
      <c r="C232" s="155"/>
      <c r="D232" s="155"/>
      <c r="E232" s="155"/>
      <c r="F232" s="155" t="s">
        <v>1</v>
      </c>
      <c r="G232" s="155" t="s">
        <v>386</v>
      </c>
      <c r="H232" s="2" t="s">
        <v>387</v>
      </c>
      <c r="I232" s="2" t="s">
        <v>388</v>
      </c>
      <c r="J232" s="2" t="s">
        <v>389</v>
      </c>
      <c r="K232" s="2" t="s">
        <v>390</v>
      </c>
      <c r="L232" s="155"/>
      <c r="M232" s="189"/>
      <c r="N232" s="385"/>
      <c r="O232" s="385"/>
      <c r="P232" s="385"/>
      <c r="Q232" s="155" t="s">
        <v>515</v>
      </c>
      <c r="R232" s="386"/>
      <c r="S232" s="3"/>
      <c r="T232" s="3"/>
      <c r="U232" s="3"/>
      <c r="V232" s="3"/>
    </row>
    <row r="233" spans="1:18" ht="22.5" customHeight="1">
      <c r="A233" s="155"/>
      <c r="B233" s="191"/>
      <c r="C233" s="155"/>
      <c r="D233" s="155"/>
      <c r="E233" s="155"/>
      <c r="F233" s="155"/>
      <c r="G233" s="155"/>
      <c r="H233" s="2" t="s">
        <v>385</v>
      </c>
      <c r="I233" s="2" t="s">
        <v>385</v>
      </c>
      <c r="J233" s="2" t="s">
        <v>385</v>
      </c>
      <c r="K233" s="2" t="s">
        <v>385</v>
      </c>
      <c r="L233" s="155"/>
      <c r="M233" s="189"/>
      <c r="N233" s="385"/>
      <c r="O233" s="385"/>
      <c r="P233" s="385"/>
      <c r="Q233" s="386"/>
      <c r="R233" s="386"/>
    </row>
    <row r="234" spans="1:22" ht="21.75" customHeight="1">
      <c r="A234" s="155"/>
      <c r="B234" s="191"/>
      <c r="C234" s="155"/>
      <c r="D234" s="155"/>
      <c r="E234" s="155"/>
      <c r="F234" s="155"/>
      <c r="G234" s="155"/>
      <c r="H234" s="2">
        <v>100</v>
      </c>
      <c r="I234" s="2">
        <v>100</v>
      </c>
      <c r="J234" s="2">
        <v>100</v>
      </c>
      <c r="K234" s="2">
        <v>100</v>
      </c>
      <c r="L234" s="155"/>
      <c r="M234" s="189"/>
      <c r="N234" s="385"/>
      <c r="O234" s="385"/>
      <c r="P234" s="385"/>
      <c r="Q234" s="386"/>
      <c r="R234" s="386"/>
      <c r="S234" s="1"/>
      <c r="T234" s="1"/>
      <c r="U234" s="1"/>
      <c r="V234" s="1"/>
    </row>
    <row r="235" spans="1:22" ht="18" customHeight="1">
      <c r="A235" s="155"/>
      <c r="B235" s="191"/>
      <c r="C235" s="155"/>
      <c r="D235" s="155"/>
      <c r="E235" s="155"/>
      <c r="F235" s="155"/>
      <c r="G235" s="155"/>
      <c r="H235" s="18">
        <v>28400</v>
      </c>
      <c r="I235" s="18">
        <v>29800</v>
      </c>
      <c r="J235" s="18">
        <v>29800</v>
      </c>
      <c r="K235" s="18">
        <v>28400</v>
      </c>
      <c r="L235" s="155"/>
      <c r="M235" s="189"/>
      <c r="N235" s="385"/>
      <c r="O235" s="385"/>
      <c r="P235" s="385"/>
      <c r="Q235" s="386"/>
      <c r="R235" s="386"/>
      <c r="S235" s="1"/>
      <c r="T235" s="1"/>
      <c r="U235" s="1"/>
      <c r="V235" s="1"/>
    </row>
    <row r="236" spans="1:22" ht="24" customHeight="1">
      <c r="A236" s="155"/>
      <c r="B236" s="191"/>
      <c r="C236" s="155"/>
      <c r="D236" s="155"/>
      <c r="E236" s="155"/>
      <c r="F236" s="197" t="s">
        <v>391</v>
      </c>
      <c r="G236" s="155" t="s">
        <v>392</v>
      </c>
      <c r="H236" s="2" t="s">
        <v>379</v>
      </c>
      <c r="I236" s="2" t="s">
        <v>393</v>
      </c>
      <c r="J236" s="2" t="s">
        <v>394</v>
      </c>
      <c r="K236" s="2" t="s">
        <v>395</v>
      </c>
      <c r="L236" s="155"/>
      <c r="M236" s="189"/>
      <c r="N236" s="385"/>
      <c r="O236" s="385"/>
      <c r="P236" s="385"/>
      <c r="Q236" s="155" t="s">
        <v>396</v>
      </c>
      <c r="R236" s="385"/>
      <c r="S236" s="1"/>
      <c r="T236" s="1"/>
      <c r="U236" s="1"/>
      <c r="V236" s="1"/>
    </row>
    <row r="237" spans="1:22" ht="21" customHeight="1">
      <c r="A237" s="155"/>
      <c r="B237" s="191"/>
      <c r="C237" s="155"/>
      <c r="D237" s="155"/>
      <c r="E237" s="155"/>
      <c r="F237" s="197"/>
      <c r="G237" s="155"/>
      <c r="H237" s="2" t="s">
        <v>385</v>
      </c>
      <c r="I237" s="2" t="s">
        <v>385</v>
      </c>
      <c r="J237" s="2" t="s">
        <v>385</v>
      </c>
      <c r="K237" s="2" t="s">
        <v>385</v>
      </c>
      <c r="L237" s="155"/>
      <c r="M237" s="189"/>
      <c r="N237" s="385"/>
      <c r="O237" s="385"/>
      <c r="P237" s="385"/>
      <c r="Q237" s="385"/>
      <c r="R237" s="385"/>
      <c r="S237" s="3"/>
      <c r="T237" s="3"/>
      <c r="U237" s="3"/>
      <c r="V237" s="3"/>
    </row>
    <row r="238" spans="1:18" ht="24" customHeight="1">
      <c r="A238" s="155"/>
      <c r="B238" s="191"/>
      <c r="C238" s="155"/>
      <c r="D238" s="155"/>
      <c r="E238" s="155"/>
      <c r="F238" s="197"/>
      <c r="G238" s="155"/>
      <c r="H238" s="2">
        <v>10</v>
      </c>
      <c r="I238" s="2">
        <v>10</v>
      </c>
      <c r="J238" s="2">
        <v>10</v>
      </c>
      <c r="K238" s="2">
        <v>10</v>
      </c>
      <c r="L238" s="155"/>
      <c r="M238" s="189"/>
      <c r="N238" s="385"/>
      <c r="O238" s="385"/>
      <c r="P238" s="385"/>
      <c r="Q238" s="385"/>
      <c r="R238" s="385"/>
    </row>
    <row r="239" spans="1:22" ht="22.5" customHeight="1">
      <c r="A239" s="155"/>
      <c r="B239" s="191"/>
      <c r="C239" s="155"/>
      <c r="D239" s="155"/>
      <c r="E239" s="155"/>
      <c r="F239" s="197"/>
      <c r="G239" s="155"/>
      <c r="H239" s="18">
        <v>28400</v>
      </c>
      <c r="I239" s="18">
        <v>29800</v>
      </c>
      <c r="J239" s="18">
        <v>29800</v>
      </c>
      <c r="K239" s="18">
        <v>28400</v>
      </c>
      <c r="L239" s="155"/>
      <c r="M239" s="189"/>
      <c r="N239" s="385"/>
      <c r="O239" s="385"/>
      <c r="P239" s="385"/>
      <c r="Q239" s="385"/>
      <c r="R239" s="385"/>
      <c r="S239" s="29"/>
      <c r="T239" s="29"/>
      <c r="U239" s="29"/>
      <c r="V239" s="29"/>
    </row>
    <row r="240" spans="1:18" ht="16.5" customHeight="1">
      <c r="A240" s="180" t="s">
        <v>34</v>
      </c>
      <c r="B240" s="180"/>
      <c r="C240" s="180"/>
      <c r="D240" s="180"/>
      <c r="E240" s="180"/>
      <c r="F240" s="180"/>
      <c r="G240" s="180"/>
      <c r="H240" s="113">
        <f>H238+H234+H230</f>
        <v>160</v>
      </c>
      <c r="I240" s="113">
        <f>I238+I234+I230</f>
        <v>160</v>
      </c>
      <c r="J240" s="113">
        <f>J238+J234+J230</f>
        <v>160</v>
      </c>
      <c r="K240" s="113">
        <f>K238+K234+K230</f>
        <v>160</v>
      </c>
      <c r="L240" s="113">
        <f>L238+L234+L230</f>
        <v>0</v>
      </c>
      <c r="M240" s="114"/>
      <c r="N240" s="214"/>
      <c r="O240" s="215"/>
      <c r="P240" s="215"/>
      <c r="Q240" s="132"/>
      <c r="R240" s="133"/>
    </row>
    <row r="241" spans="1:18" ht="37.5" customHeight="1">
      <c r="A241" s="177" t="s">
        <v>517</v>
      </c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212"/>
      <c r="Q241" s="212"/>
      <c r="R241" s="213"/>
    </row>
    <row r="242" spans="1:18" ht="18" customHeight="1">
      <c r="A242" s="202" t="s">
        <v>373</v>
      </c>
      <c r="B242" s="206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7"/>
      <c r="Q242" s="207"/>
      <c r="R242" s="208"/>
    </row>
    <row r="243" spans="1:18" ht="18" customHeight="1">
      <c r="A243" s="161" t="s">
        <v>110</v>
      </c>
      <c r="B243" s="161" t="s">
        <v>93</v>
      </c>
      <c r="C243" s="161" t="s">
        <v>9</v>
      </c>
      <c r="D243" s="161" t="s">
        <v>10</v>
      </c>
      <c r="E243" s="161" t="s">
        <v>7</v>
      </c>
      <c r="F243" s="161" t="s">
        <v>374</v>
      </c>
      <c r="G243" s="161" t="s">
        <v>397</v>
      </c>
      <c r="H243" s="161" t="s">
        <v>518</v>
      </c>
      <c r="I243" s="161"/>
      <c r="J243" s="161"/>
      <c r="K243" s="161"/>
      <c r="L243" s="161"/>
      <c r="M243" s="176" t="s">
        <v>12</v>
      </c>
      <c r="N243" s="161" t="s">
        <v>14</v>
      </c>
      <c r="O243" s="267"/>
      <c r="P243" s="267"/>
      <c r="Q243" s="294" t="s">
        <v>88</v>
      </c>
      <c r="R243" s="382"/>
    </row>
    <row r="244" spans="1:18" ht="12.75">
      <c r="A244" s="161"/>
      <c r="B244" s="161"/>
      <c r="C244" s="161"/>
      <c r="D244" s="161"/>
      <c r="E244" s="161"/>
      <c r="F244" s="161"/>
      <c r="G244" s="161"/>
      <c r="H244" s="161" t="s">
        <v>72</v>
      </c>
      <c r="I244" s="161"/>
      <c r="J244" s="161"/>
      <c r="K244" s="161"/>
      <c r="L244" s="161" t="s">
        <v>73</v>
      </c>
      <c r="M244" s="176"/>
      <c r="N244" s="267"/>
      <c r="O244" s="267"/>
      <c r="P244" s="267"/>
      <c r="Q244" s="379"/>
      <c r="R244" s="383"/>
    </row>
    <row r="245" spans="1:18" ht="12.75">
      <c r="A245" s="161"/>
      <c r="B245" s="161"/>
      <c r="C245" s="161"/>
      <c r="D245" s="161"/>
      <c r="E245" s="161"/>
      <c r="F245" s="161"/>
      <c r="G245" s="161"/>
      <c r="H245" s="6" t="s">
        <v>15</v>
      </c>
      <c r="I245" s="6" t="s">
        <v>16</v>
      </c>
      <c r="J245" s="6" t="s">
        <v>17</v>
      </c>
      <c r="K245" s="6" t="s">
        <v>18</v>
      </c>
      <c r="L245" s="161"/>
      <c r="M245" s="176"/>
      <c r="N245" s="267"/>
      <c r="O245" s="267"/>
      <c r="P245" s="267"/>
      <c r="Q245" s="381"/>
      <c r="R245" s="384"/>
    </row>
    <row r="246" spans="1:18" ht="27" customHeight="1">
      <c r="A246" s="155">
        <v>2</v>
      </c>
      <c r="B246" s="191" t="s">
        <v>542</v>
      </c>
      <c r="C246" s="155" t="s">
        <v>32</v>
      </c>
      <c r="D246" s="155">
        <v>4</v>
      </c>
      <c r="E246" s="155" t="s">
        <v>398</v>
      </c>
      <c r="F246" s="155" t="s">
        <v>84</v>
      </c>
      <c r="G246" s="155" t="s">
        <v>399</v>
      </c>
      <c r="H246" s="2" t="s">
        <v>519</v>
      </c>
      <c r="I246" s="2" t="s">
        <v>388</v>
      </c>
      <c r="J246" s="2" t="s">
        <v>389</v>
      </c>
      <c r="K246" s="2" t="s">
        <v>390</v>
      </c>
      <c r="L246" s="161"/>
      <c r="M246" s="189" t="s">
        <v>143</v>
      </c>
      <c r="N246" s="210" t="s">
        <v>400</v>
      </c>
      <c r="O246" s="170"/>
      <c r="P246" s="170"/>
      <c r="Q246" s="155" t="s">
        <v>401</v>
      </c>
      <c r="R246" s="175"/>
    </row>
    <row r="247" spans="1:18" ht="21.75" customHeight="1">
      <c r="A247" s="155"/>
      <c r="B247" s="191"/>
      <c r="C247" s="155"/>
      <c r="D247" s="155"/>
      <c r="E247" s="155"/>
      <c r="F247" s="155"/>
      <c r="G247" s="155"/>
      <c r="H247" s="2" t="s">
        <v>402</v>
      </c>
      <c r="I247" s="2" t="s">
        <v>385</v>
      </c>
      <c r="J247" s="2" t="s">
        <v>385</v>
      </c>
      <c r="K247" s="2" t="s">
        <v>385</v>
      </c>
      <c r="L247" s="161"/>
      <c r="M247" s="189"/>
      <c r="N247" s="171"/>
      <c r="O247" s="172"/>
      <c r="P247" s="172"/>
      <c r="Q247" s="175"/>
      <c r="R247" s="175"/>
    </row>
    <row r="248" spans="1:18" ht="18.75" customHeight="1">
      <c r="A248" s="155"/>
      <c r="B248" s="191"/>
      <c r="C248" s="155"/>
      <c r="D248" s="155"/>
      <c r="E248" s="155"/>
      <c r="F248" s="155"/>
      <c r="G248" s="155"/>
      <c r="H248" s="2">
        <v>100</v>
      </c>
      <c r="I248" s="2">
        <v>50</v>
      </c>
      <c r="J248" s="2">
        <v>50</v>
      </c>
      <c r="K248" s="2">
        <v>50</v>
      </c>
      <c r="L248" s="161"/>
      <c r="M248" s="189"/>
      <c r="N248" s="171"/>
      <c r="O248" s="172"/>
      <c r="P248" s="172"/>
      <c r="Q248" s="175"/>
      <c r="R248" s="175"/>
    </row>
    <row r="249" spans="1:18" ht="25.5" customHeight="1">
      <c r="A249" s="155"/>
      <c r="B249" s="191"/>
      <c r="C249" s="155"/>
      <c r="D249" s="155"/>
      <c r="E249" s="155"/>
      <c r="F249" s="155"/>
      <c r="G249" s="155"/>
      <c r="H249" s="2" t="s">
        <v>403</v>
      </c>
      <c r="I249" s="123">
        <v>41200</v>
      </c>
      <c r="J249" s="123">
        <v>41200</v>
      </c>
      <c r="K249" s="123">
        <v>41200</v>
      </c>
      <c r="L249" s="161"/>
      <c r="M249" s="189"/>
      <c r="N249" s="173"/>
      <c r="O249" s="174"/>
      <c r="P249" s="174"/>
      <c r="Q249" s="175"/>
      <c r="R249" s="175"/>
    </row>
    <row r="250" spans="1:18" ht="27.75" customHeight="1">
      <c r="A250" s="155">
        <v>3</v>
      </c>
      <c r="B250" s="191" t="s">
        <v>543</v>
      </c>
      <c r="C250" s="155" t="s">
        <v>32</v>
      </c>
      <c r="D250" s="155">
        <v>4</v>
      </c>
      <c r="E250" s="155" t="s">
        <v>398</v>
      </c>
      <c r="F250" s="155" t="s">
        <v>84</v>
      </c>
      <c r="G250" s="155" t="s">
        <v>399</v>
      </c>
      <c r="H250" s="2" t="s">
        <v>387</v>
      </c>
      <c r="I250" s="2" t="s">
        <v>388</v>
      </c>
      <c r="J250" s="2" t="s">
        <v>389</v>
      </c>
      <c r="K250" s="2" t="s">
        <v>390</v>
      </c>
      <c r="L250" s="161"/>
      <c r="M250" s="189" t="s">
        <v>143</v>
      </c>
      <c r="N250" s="210" t="s">
        <v>404</v>
      </c>
      <c r="O250" s="170"/>
      <c r="P250" s="170"/>
      <c r="Q250" s="155" t="s">
        <v>405</v>
      </c>
      <c r="R250" s="175"/>
    </row>
    <row r="251" spans="1:18" ht="22.5" customHeight="1">
      <c r="A251" s="155"/>
      <c r="B251" s="191"/>
      <c r="C251" s="155"/>
      <c r="D251" s="155"/>
      <c r="E251" s="155"/>
      <c r="F251" s="155"/>
      <c r="G251" s="155"/>
      <c r="H251" s="2" t="s">
        <v>385</v>
      </c>
      <c r="I251" s="2" t="s">
        <v>385</v>
      </c>
      <c r="J251" s="2" t="s">
        <v>385</v>
      </c>
      <c r="K251" s="2" t="s">
        <v>385</v>
      </c>
      <c r="L251" s="161"/>
      <c r="M251" s="189"/>
      <c r="N251" s="171"/>
      <c r="O251" s="172"/>
      <c r="P251" s="172"/>
      <c r="Q251" s="175"/>
      <c r="R251" s="175"/>
    </row>
    <row r="252" spans="1:18" ht="20.25" customHeight="1">
      <c r="A252" s="155"/>
      <c r="B252" s="191"/>
      <c r="C252" s="155"/>
      <c r="D252" s="155"/>
      <c r="E252" s="155"/>
      <c r="F252" s="155"/>
      <c r="G252" s="155"/>
      <c r="H252" s="2">
        <v>420</v>
      </c>
      <c r="I252" s="2">
        <v>420</v>
      </c>
      <c r="J252" s="2">
        <v>420</v>
      </c>
      <c r="K252" s="2">
        <v>420</v>
      </c>
      <c r="L252" s="161"/>
      <c r="M252" s="189"/>
      <c r="N252" s="171"/>
      <c r="O252" s="172"/>
      <c r="P252" s="172"/>
      <c r="Q252" s="175"/>
      <c r="R252" s="175"/>
    </row>
    <row r="253" spans="1:18" ht="27" customHeight="1">
      <c r="A253" s="155"/>
      <c r="B253" s="191"/>
      <c r="C253" s="155"/>
      <c r="D253" s="155"/>
      <c r="E253" s="155"/>
      <c r="F253" s="155"/>
      <c r="G253" s="155"/>
      <c r="H253" s="2" t="s">
        <v>406</v>
      </c>
      <c r="I253" s="2" t="s">
        <v>406</v>
      </c>
      <c r="J253" s="2" t="s">
        <v>406</v>
      </c>
      <c r="K253" s="2" t="s">
        <v>406</v>
      </c>
      <c r="L253" s="161"/>
      <c r="M253" s="189"/>
      <c r="N253" s="171"/>
      <c r="O253" s="172"/>
      <c r="P253" s="172"/>
      <c r="Q253" s="175"/>
      <c r="R253" s="175"/>
    </row>
    <row r="254" spans="1:18" ht="26.25" customHeight="1">
      <c r="A254" s="155"/>
      <c r="B254" s="191"/>
      <c r="C254" s="155"/>
      <c r="D254" s="155"/>
      <c r="E254" s="155"/>
      <c r="F254" s="155"/>
      <c r="G254" s="155"/>
      <c r="H254" s="2" t="s">
        <v>407</v>
      </c>
      <c r="I254" s="2" t="s">
        <v>407</v>
      </c>
      <c r="J254" s="2" t="s">
        <v>407</v>
      </c>
      <c r="K254" s="2" t="s">
        <v>407</v>
      </c>
      <c r="L254" s="161"/>
      <c r="M254" s="189"/>
      <c r="N254" s="173"/>
      <c r="O254" s="174"/>
      <c r="P254" s="174"/>
      <c r="Q254" s="175"/>
      <c r="R254" s="175"/>
    </row>
    <row r="255" spans="1:18" ht="28.5" customHeight="1">
      <c r="A255" s="155">
        <v>4</v>
      </c>
      <c r="B255" s="190" t="s">
        <v>544</v>
      </c>
      <c r="C255" s="155" t="s">
        <v>32</v>
      </c>
      <c r="D255" s="155">
        <v>4</v>
      </c>
      <c r="E255" s="155" t="s">
        <v>398</v>
      </c>
      <c r="F255" s="155" t="s">
        <v>84</v>
      </c>
      <c r="G255" s="155" t="s">
        <v>399</v>
      </c>
      <c r="H255" s="2" t="s">
        <v>387</v>
      </c>
      <c r="I255" s="2" t="s">
        <v>388</v>
      </c>
      <c r="J255" s="2" t="s">
        <v>389</v>
      </c>
      <c r="K255" s="2" t="s">
        <v>390</v>
      </c>
      <c r="L255" s="196"/>
      <c r="M255" s="189" t="s">
        <v>143</v>
      </c>
      <c r="N255" s="210" t="s">
        <v>408</v>
      </c>
      <c r="O255" s="170"/>
      <c r="P255" s="170"/>
      <c r="Q255" s="155" t="s">
        <v>409</v>
      </c>
      <c r="R255" s="175"/>
    </row>
    <row r="256" spans="1:18" ht="24.75" customHeight="1">
      <c r="A256" s="155"/>
      <c r="B256" s="190"/>
      <c r="C256" s="155"/>
      <c r="D256" s="155"/>
      <c r="E256" s="155"/>
      <c r="F256" s="155"/>
      <c r="G256" s="155"/>
      <c r="H256" s="2" t="s">
        <v>385</v>
      </c>
      <c r="I256" s="2" t="s">
        <v>385</v>
      </c>
      <c r="J256" s="2" t="s">
        <v>385</v>
      </c>
      <c r="K256" s="2" t="s">
        <v>385</v>
      </c>
      <c r="L256" s="196"/>
      <c r="M256" s="189"/>
      <c r="N256" s="171"/>
      <c r="O256" s="172"/>
      <c r="P256" s="172"/>
      <c r="Q256" s="175"/>
      <c r="R256" s="175"/>
    </row>
    <row r="257" spans="1:18" ht="24" customHeight="1">
      <c r="A257" s="155"/>
      <c r="B257" s="190"/>
      <c r="C257" s="155"/>
      <c r="D257" s="155"/>
      <c r="E257" s="155"/>
      <c r="F257" s="155"/>
      <c r="G257" s="155"/>
      <c r="H257" s="5">
        <v>100</v>
      </c>
      <c r="I257" s="5">
        <v>100</v>
      </c>
      <c r="J257" s="5">
        <v>100</v>
      </c>
      <c r="K257" s="5">
        <v>100</v>
      </c>
      <c r="L257" s="196"/>
      <c r="M257" s="189"/>
      <c r="N257" s="171"/>
      <c r="O257" s="172"/>
      <c r="P257" s="172"/>
      <c r="Q257" s="175"/>
      <c r="R257" s="175"/>
    </row>
    <row r="258" spans="1:18" ht="28.5" customHeight="1">
      <c r="A258" s="155"/>
      <c r="B258" s="190"/>
      <c r="C258" s="155"/>
      <c r="D258" s="155"/>
      <c r="E258" s="155"/>
      <c r="F258" s="155"/>
      <c r="G258" s="155"/>
      <c r="H258" s="115">
        <v>30200</v>
      </c>
      <c r="I258" s="115">
        <v>30200</v>
      </c>
      <c r="J258" s="115">
        <v>30200</v>
      </c>
      <c r="K258" s="115">
        <v>30200</v>
      </c>
      <c r="L258" s="196"/>
      <c r="M258" s="189"/>
      <c r="N258" s="173"/>
      <c r="O258" s="174"/>
      <c r="P258" s="174"/>
      <c r="Q258" s="175"/>
      <c r="R258" s="175"/>
    </row>
    <row r="259" spans="1:18" ht="24" customHeight="1">
      <c r="A259" s="155">
        <v>5</v>
      </c>
      <c r="B259" s="190" t="s">
        <v>545</v>
      </c>
      <c r="C259" s="155" t="s">
        <v>32</v>
      </c>
      <c r="D259" s="155">
        <v>4</v>
      </c>
      <c r="E259" s="155" t="s">
        <v>398</v>
      </c>
      <c r="F259" s="155" t="s">
        <v>410</v>
      </c>
      <c r="G259" s="155" t="s">
        <v>411</v>
      </c>
      <c r="H259" s="209"/>
      <c r="I259" s="115" t="s">
        <v>412</v>
      </c>
      <c r="J259" s="209"/>
      <c r="K259" s="209"/>
      <c r="L259" s="196"/>
      <c r="M259" s="189" t="s">
        <v>143</v>
      </c>
      <c r="N259" s="210" t="s">
        <v>413</v>
      </c>
      <c r="O259" s="170"/>
      <c r="P259" s="170"/>
      <c r="Q259" s="155" t="s">
        <v>414</v>
      </c>
      <c r="R259" s="175"/>
    </row>
    <row r="260" spans="1:18" ht="23.25" customHeight="1">
      <c r="A260" s="155"/>
      <c r="B260" s="190"/>
      <c r="C260" s="155"/>
      <c r="D260" s="155"/>
      <c r="E260" s="155"/>
      <c r="F260" s="155"/>
      <c r="G260" s="155"/>
      <c r="H260" s="209"/>
      <c r="I260" s="115" t="s">
        <v>385</v>
      </c>
      <c r="J260" s="209"/>
      <c r="K260" s="209"/>
      <c r="L260" s="196"/>
      <c r="M260" s="189"/>
      <c r="N260" s="171"/>
      <c r="O260" s="172"/>
      <c r="P260" s="172"/>
      <c r="Q260" s="175"/>
      <c r="R260" s="175"/>
    </row>
    <row r="261" spans="1:18" ht="26.25" customHeight="1">
      <c r="A261" s="155"/>
      <c r="B261" s="190"/>
      <c r="C261" s="155"/>
      <c r="D261" s="155"/>
      <c r="E261" s="155"/>
      <c r="F261" s="155"/>
      <c r="G261" s="155"/>
      <c r="H261" s="209"/>
      <c r="I261" s="116">
        <v>39</v>
      </c>
      <c r="J261" s="209"/>
      <c r="K261" s="209"/>
      <c r="L261" s="196"/>
      <c r="M261" s="189"/>
      <c r="N261" s="171"/>
      <c r="O261" s="172"/>
      <c r="P261" s="172"/>
      <c r="Q261" s="175"/>
      <c r="R261" s="175"/>
    </row>
    <row r="262" spans="1:18" ht="30" customHeight="1">
      <c r="A262" s="155"/>
      <c r="B262" s="190"/>
      <c r="C262" s="155"/>
      <c r="D262" s="155"/>
      <c r="E262" s="155"/>
      <c r="F262" s="155"/>
      <c r="G262" s="155"/>
      <c r="H262" s="209"/>
      <c r="I262" s="115">
        <v>27300</v>
      </c>
      <c r="J262" s="209"/>
      <c r="K262" s="209"/>
      <c r="L262" s="196"/>
      <c r="M262" s="189"/>
      <c r="N262" s="173"/>
      <c r="O262" s="174"/>
      <c r="P262" s="174"/>
      <c r="Q262" s="175"/>
      <c r="R262" s="175"/>
    </row>
    <row r="263" spans="1:18" ht="24" customHeight="1">
      <c r="A263" s="155">
        <v>6</v>
      </c>
      <c r="B263" s="190" t="s">
        <v>546</v>
      </c>
      <c r="C263" s="155" t="s">
        <v>32</v>
      </c>
      <c r="D263" s="155">
        <v>2</v>
      </c>
      <c r="E263" s="155" t="s">
        <v>33</v>
      </c>
      <c r="F263" s="155" t="s">
        <v>1</v>
      </c>
      <c r="G263" s="155" t="s">
        <v>386</v>
      </c>
      <c r="H263" s="209"/>
      <c r="I263" s="209"/>
      <c r="J263" s="115" t="s">
        <v>381</v>
      </c>
      <c r="K263" s="115" t="s">
        <v>415</v>
      </c>
      <c r="L263" s="196"/>
      <c r="M263" s="189" t="s">
        <v>143</v>
      </c>
      <c r="N263" s="210" t="s">
        <v>416</v>
      </c>
      <c r="O263" s="170"/>
      <c r="P263" s="170"/>
      <c r="Q263" s="155" t="s">
        <v>522</v>
      </c>
      <c r="R263" s="175"/>
    </row>
    <row r="264" spans="1:18" ht="25.5" customHeight="1">
      <c r="A264" s="155"/>
      <c r="B264" s="190"/>
      <c r="C264" s="155"/>
      <c r="D264" s="155"/>
      <c r="E264" s="155"/>
      <c r="F264" s="155"/>
      <c r="G264" s="155"/>
      <c r="H264" s="209"/>
      <c r="I264" s="209"/>
      <c r="J264" s="115" t="s">
        <v>385</v>
      </c>
      <c r="K264" s="115" t="s">
        <v>385</v>
      </c>
      <c r="L264" s="196"/>
      <c r="M264" s="189"/>
      <c r="N264" s="171"/>
      <c r="O264" s="172"/>
      <c r="P264" s="172"/>
      <c r="Q264" s="175"/>
      <c r="R264" s="175"/>
    </row>
    <row r="265" spans="1:18" ht="26.25" customHeight="1">
      <c r="A265" s="155"/>
      <c r="B265" s="190"/>
      <c r="C265" s="155"/>
      <c r="D265" s="155"/>
      <c r="E265" s="155"/>
      <c r="F265" s="155"/>
      <c r="G265" s="155"/>
      <c r="H265" s="209"/>
      <c r="I265" s="209"/>
      <c r="J265" s="116">
        <v>47</v>
      </c>
      <c r="K265" s="116">
        <v>48</v>
      </c>
      <c r="L265" s="196"/>
      <c r="M265" s="189"/>
      <c r="N265" s="171"/>
      <c r="O265" s="172"/>
      <c r="P265" s="172"/>
      <c r="Q265" s="175"/>
      <c r="R265" s="175"/>
    </row>
    <row r="266" spans="1:18" ht="30.75" customHeight="1">
      <c r="A266" s="155"/>
      <c r="B266" s="190"/>
      <c r="C266" s="155"/>
      <c r="D266" s="155"/>
      <c r="E266" s="155"/>
      <c r="F266" s="155"/>
      <c r="G266" s="155"/>
      <c r="H266" s="209"/>
      <c r="I266" s="209"/>
      <c r="J266" s="115">
        <v>37800</v>
      </c>
      <c r="K266" s="115">
        <v>37800</v>
      </c>
      <c r="L266" s="196"/>
      <c r="M266" s="189"/>
      <c r="N266" s="173"/>
      <c r="O266" s="174"/>
      <c r="P266" s="174"/>
      <c r="Q266" s="175"/>
      <c r="R266" s="175"/>
    </row>
    <row r="267" spans="1:18" ht="24" customHeight="1">
      <c r="A267" s="155">
        <v>7</v>
      </c>
      <c r="B267" s="190" t="s">
        <v>547</v>
      </c>
      <c r="C267" s="155" t="s">
        <v>32</v>
      </c>
      <c r="D267" s="155">
        <v>4</v>
      </c>
      <c r="E267" s="155" t="s">
        <v>398</v>
      </c>
      <c r="F267" s="155" t="s">
        <v>417</v>
      </c>
      <c r="G267" s="155" t="s">
        <v>609</v>
      </c>
      <c r="H267" s="115" t="s">
        <v>379</v>
      </c>
      <c r="I267" s="115" t="s">
        <v>412</v>
      </c>
      <c r="J267" s="18" t="s">
        <v>418</v>
      </c>
      <c r="K267" s="18" t="s">
        <v>390</v>
      </c>
      <c r="L267" s="196"/>
      <c r="M267" s="189" t="s">
        <v>143</v>
      </c>
      <c r="N267" s="211" t="s">
        <v>419</v>
      </c>
      <c r="O267" s="175"/>
      <c r="P267" s="175"/>
      <c r="Q267" s="363" t="s">
        <v>420</v>
      </c>
      <c r="R267" s="364"/>
    </row>
    <row r="268" spans="1:18" ht="22.5" customHeight="1">
      <c r="A268" s="155"/>
      <c r="B268" s="190"/>
      <c r="C268" s="155"/>
      <c r="D268" s="155"/>
      <c r="E268" s="155"/>
      <c r="F268" s="155"/>
      <c r="G268" s="155"/>
      <c r="H268" s="115" t="s">
        <v>385</v>
      </c>
      <c r="I268" s="115" t="s">
        <v>385</v>
      </c>
      <c r="J268" s="18" t="s">
        <v>385</v>
      </c>
      <c r="K268" s="18" t="s">
        <v>385</v>
      </c>
      <c r="L268" s="196"/>
      <c r="M268" s="189"/>
      <c r="N268" s="175"/>
      <c r="O268" s="175"/>
      <c r="P268" s="175"/>
      <c r="Q268" s="172"/>
      <c r="R268" s="365"/>
    </row>
    <row r="269" spans="1:18" ht="21" customHeight="1">
      <c r="A269" s="155"/>
      <c r="B269" s="190"/>
      <c r="C269" s="155"/>
      <c r="D269" s="155"/>
      <c r="E269" s="155"/>
      <c r="F269" s="155"/>
      <c r="G269" s="155"/>
      <c r="H269" s="116">
        <v>30</v>
      </c>
      <c r="I269" s="116">
        <v>30</v>
      </c>
      <c r="J269" s="116">
        <v>30</v>
      </c>
      <c r="K269" s="116">
        <v>30</v>
      </c>
      <c r="L269" s="196"/>
      <c r="M269" s="189"/>
      <c r="N269" s="175"/>
      <c r="O269" s="175"/>
      <c r="P269" s="175"/>
      <c r="Q269" s="172"/>
      <c r="R269" s="365"/>
    </row>
    <row r="270" spans="1:18" ht="25.5" customHeight="1">
      <c r="A270" s="155"/>
      <c r="B270" s="190"/>
      <c r="C270" s="155"/>
      <c r="D270" s="155"/>
      <c r="E270" s="155"/>
      <c r="F270" s="155"/>
      <c r="G270" s="155"/>
      <c r="H270" s="115">
        <v>25200</v>
      </c>
      <c r="I270" s="115">
        <v>25200</v>
      </c>
      <c r="J270" s="115">
        <v>25200</v>
      </c>
      <c r="K270" s="115">
        <v>25200</v>
      </c>
      <c r="L270" s="196"/>
      <c r="M270" s="189"/>
      <c r="N270" s="175"/>
      <c r="O270" s="175"/>
      <c r="P270" s="175"/>
      <c r="Q270" s="174"/>
      <c r="R270" s="366"/>
    </row>
    <row r="271" spans="1:18" ht="30" customHeight="1">
      <c r="A271" s="155"/>
      <c r="B271" s="190"/>
      <c r="C271" s="155"/>
      <c r="D271" s="155"/>
      <c r="E271" s="155"/>
      <c r="F271" s="155" t="s">
        <v>1</v>
      </c>
      <c r="G271" s="155" t="s">
        <v>386</v>
      </c>
      <c r="H271" s="209"/>
      <c r="I271" s="115" t="s">
        <v>421</v>
      </c>
      <c r="J271" s="209"/>
      <c r="K271" s="209"/>
      <c r="L271" s="196"/>
      <c r="M271" s="155" t="s">
        <v>422</v>
      </c>
      <c r="N271" s="211" t="s">
        <v>423</v>
      </c>
      <c r="O271" s="175"/>
      <c r="P271" s="175"/>
      <c r="Q271" s="363" t="s">
        <v>520</v>
      </c>
      <c r="R271" s="364"/>
    </row>
    <row r="272" spans="1:18" ht="23.25" customHeight="1">
      <c r="A272" s="155"/>
      <c r="B272" s="190"/>
      <c r="C272" s="155"/>
      <c r="D272" s="155"/>
      <c r="E272" s="155"/>
      <c r="F272" s="155"/>
      <c r="G272" s="155"/>
      <c r="H272" s="209"/>
      <c r="I272" s="115" t="s">
        <v>424</v>
      </c>
      <c r="J272" s="209"/>
      <c r="K272" s="209"/>
      <c r="L272" s="196"/>
      <c r="M272" s="155"/>
      <c r="N272" s="175"/>
      <c r="O272" s="175"/>
      <c r="P272" s="175"/>
      <c r="Q272" s="172"/>
      <c r="R272" s="365"/>
    </row>
    <row r="273" spans="1:18" ht="22.5" customHeight="1">
      <c r="A273" s="155"/>
      <c r="B273" s="190"/>
      <c r="C273" s="155"/>
      <c r="D273" s="155"/>
      <c r="E273" s="155"/>
      <c r="F273" s="155"/>
      <c r="G273" s="155"/>
      <c r="H273" s="209"/>
      <c r="I273" s="117">
        <v>30</v>
      </c>
      <c r="J273" s="209"/>
      <c r="K273" s="209"/>
      <c r="L273" s="196"/>
      <c r="M273" s="155"/>
      <c r="N273" s="175"/>
      <c r="O273" s="175"/>
      <c r="P273" s="175"/>
      <c r="Q273" s="172"/>
      <c r="R273" s="365"/>
    </row>
    <row r="274" spans="1:18" ht="27.75" customHeight="1">
      <c r="A274" s="155"/>
      <c r="B274" s="190"/>
      <c r="C274" s="155"/>
      <c r="D274" s="155"/>
      <c r="E274" s="155"/>
      <c r="F274" s="155"/>
      <c r="G274" s="155"/>
      <c r="H274" s="209"/>
      <c r="I274" s="115">
        <v>24000</v>
      </c>
      <c r="J274" s="209"/>
      <c r="K274" s="209"/>
      <c r="L274" s="196"/>
      <c r="M274" s="155"/>
      <c r="N274" s="175"/>
      <c r="O274" s="175"/>
      <c r="P274" s="175"/>
      <c r="Q274" s="174"/>
      <c r="R274" s="366"/>
    </row>
    <row r="275" spans="1:18" ht="21" customHeight="1">
      <c r="A275" s="155">
        <v>8</v>
      </c>
      <c r="B275" s="191" t="s">
        <v>548</v>
      </c>
      <c r="C275" s="155" t="s">
        <v>32</v>
      </c>
      <c r="D275" s="155">
        <v>4</v>
      </c>
      <c r="E275" s="155" t="s">
        <v>398</v>
      </c>
      <c r="F275" s="155" t="s">
        <v>84</v>
      </c>
      <c r="G275" s="155" t="s">
        <v>399</v>
      </c>
      <c r="H275" s="2" t="s">
        <v>425</v>
      </c>
      <c r="I275" s="2" t="s">
        <v>426</v>
      </c>
      <c r="J275" s="2" t="s">
        <v>427</v>
      </c>
      <c r="K275" s="2" t="s">
        <v>428</v>
      </c>
      <c r="L275" s="161"/>
      <c r="M275" s="189" t="s">
        <v>143</v>
      </c>
      <c r="N275" s="210" t="s">
        <v>429</v>
      </c>
      <c r="O275" s="170"/>
      <c r="P275" s="170"/>
      <c r="Q275" s="155" t="s">
        <v>430</v>
      </c>
      <c r="R275" s="175"/>
    </row>
    <row r="276" spans="1:18" ht="23.25" customHeight="1">
      <c r="A276" s="155"/>
      <c r="B276" s="191"/>
      <c r="C276" s="155"/>
      <c r="D276" s="155"/>
      <c r="E276" s="155"/>
      <c r="F276" s="155"/>
      <c r="G276" s="155"/>
      <c r="H276" s="2" t="s">
        <v>431</v>
      </c>
      <c r="I276" s="2" t="s">
        <v>431</v>
      </c>
      <c r="J276" s="2" t="s">
        <v>432</v>
      </c>
      <c r="K276" s="2" t="s">
        <v>431</v>
      </c>
      <c r="L276" s="161"/>
      <c r="M276" s="189"/>
      <c r="N276" s="171"/>
      <c r="O276" s="172"/>
      <c r="P276" s="172"/>
      <c r="Q276" s="175"/>
      <c r="R276" s="175"/>
    </row>
    <row r="277" spans="1:18" ht="26.25" customHeight="1">
      <c r="A277" s="155"/>
      <c r="B277" s="191"/>
      <c r="C277" s="155"/>
      <c r="D277" s="155"/>
      <c r="E277" s="155"/>
      <c r="F277" s="155"/>
      <c r="G277" s="155"/>
      <c r="H277" s="2">
        <v>100</v>
      </c>
      <c r="I277" s="2">
        <v>100</v>
      </c>
      <c r="J277" s="2">
        <v>100</v>
      </c>
      <c r="K277" s="2">
        <v>100</v>
      </c>
      <c r="L277" s="161"/>
      <c r="M277" s="189"/>
      <c r="N277" s="171"/>
      <c r="O277" s="172"/>
      <c r="P277" s="172"/>
      <c r="Q277" s="175"/>
      <c r="R277" s="175"/>
    </row>
    <row r="278" spans="1:18" ht="25.5" customHeight="1">
      <c r="A278" s="155"/>
      <c r="B278" s="191"/>
      <c r="C278" s="155"/>
      <c r="D278" s="155"/>
      <c r="E278" s="155"/>
      <c r="F278" s="155"/>
      <c r="G278" s="155"/>
      <c r="H278" s="2" t="s">
        <v>433</v>
      </c>
      <c r="I278" s="2" t="s">
        <v>433</v>
      </c>
      <c r="J278" s="2" t="s">
        <v>433</v>
      </c>
      <c r="K278" s="2" t="s">
        <v>433</v>
      </c>
      <c r="L278" s="161"/>
      <c r="M278" s="189"/>
      <c r="N278" s="171"/>
      <c r="O278" s="172"/>
      <c r="P278" s="172"/>
      <c r="Q278" s="175"/>
      <c r="R278" s="175"/>
    </row>
    <row r="279" spans="1:18" ht="23.25" customHeight="1">
      <c r="A279" s="155"/>
      <c r="B279" s="191"/>
      <c r="C279" s="155"/>
      <c r="D279" s="155"/>
      <c r="E279" s="155"/>
      <c r="F279" s="155"/>
      <c r="G279" s="155"/>
      <c r="H279" s="2">
        <v>100</v>
      </c>
      <c r="I279" s="2">
        <v>100</v>
      </c>
      <c r="J279" s="2">
        <v>100</v>
      </c>
      <c r="K279" s="2">
        <v>100</v>
      </c>
      <c r="L279" s="161"/>
      <c r="M279" s="189"/>
      <c r="N279" s="171"/>
      <c r="O279" s="172"/>
      <c r="P279" s="172"/>
      <c r="Q279" s="175"/>
      <c r="R279" s="175"/>
    </row>
    <row r="280" spans="1:18" ht="31.5" customHeight="1">
      <c r="A280" s="155"/>
      <c r="B280" s="191"/>
      <c r="C280" s="155"/>
      <c r="D280" s="155"/>
      <c r="E280" s="155"/>
      <c r="F280" s="155"/>
      <c r="G280" s="155"/>
      <c r="H280" s="2" t="s">
        <v>434</v>
      </c>
      <c r="I280" s="2" t="s">
        <v>434</v>
      </c>
      <c r="J280" s="2" t="s">
        <v>434</v>
      </c>
      <c r="K280" s="2" t="s">
        <v>434</v>
      </c>
      <c r="L280" s="161"/>
      <c r="M280" s="189"/>
      <c r="N280" s="173"/>
      <c r="O280" s="174"/>
      <c r="P280" s="174"/>
      <c r="Q280" s="175"/>
      <c r="R280" s="175"/>
    </row>
    <row r="281" spans="1:18" ht="28.5" customHeight="1">
      <c r="A281" s="155">
        <v>9</v>
      </c>
      <c r="B281" s="191" t="s">
        <v>549</v>
      </c>
      <c r="C281" s="155" t="s">
        <v>32</v>
      </c>
      <c r="D281" s="155">
        <v>4</v>
      </c>
      <c r="E281" s="155" t="s">
        <v>398</v>
      </c>
      <c r="F281" s="155" t="s">
        <v>1</v>
      </c>
      <c r="G281" s="155" t="s">
        <v>386</v>
      </c>
      <c r="H281" s="118" t="s">
        <v>435</v>
      </c>
      <c r="I281" s="5" t="s">
        <v>436</v>
      </c>
      <c r="J281" s="18" t="s">
        <v>427</v>
      </c>
      <c r="K281" s="18" t="s">
        <v>437</v>
      </c>
      <c r="L281" s="155"/>
      <c r="M281" s="189" t="s">
        <v>143</v>
      </c>
      <c r="N281" s="210" t="s">
        <v>438</v>
      </c>
      <c r="O281" s="170"/>
      <c r="P281" s="170"/>
      <c r="Q281" s="155" t="s">
        <v>439</v>
      </c>
      <c r="R281" s="175"/>
    </row>
    <row r="282" spans="1:18" ht="24.75" customHeight="1">
      <c r="A282" s="155"/>
      <c r="B282" s="191"/>
      <c r="C282" s="155"/>
      <c r="D282" s="155"/>
      <c r="E282" s="155"/>
      <c r="F282" s="155"/>
      <c r="G282" s="155"/>
      <c r="H282" s="118" t="s">
        <v>424</v>
      </c>
      <c r="I282" s="118" t="s">
        <v>432</v>
      </c>
      <c r="J282" s="18" t="s">
        <v>432</v>
      </c>
      <c r="K282" s="18" t="s">
        <v>424</v>
      </c>
      <c r="L282" s="155"/>
      <c r="M282" s="189"/>
      <c r="N282" s="171"/>
      <c r="O282" s="172"/>
      <c r="P282" s="172"/>
      <c r="Q282" s="175"/>
      <c r="R282" s="175"/>
    </row>
    <row r="283" spans="1:18" ht="23.25" customHeight="1">
      <c r="A283" s="155"/>
      <c r="B283" s="191"/>
      <c r="C283" s="155"/>
      <c r="D283" s="155"/>
      <c r="E283" s="155"/>
      <c r="F283" s="155"/>
      <c r="G283" s="155"/>
      <c r="H283" s="67">
        <v>100</v>
      </c>
      <c r="I283" s="67">
        <v>100</v>
      </c>
      <c r="J283" s="67">
        <v>100</v>
      </c>
      <c r="K283" s="67">
        <v>100</v>
      </c>
      <c r="L283" s="155"/>
      <c r="M283" s="189"/>
      <c r="N283" s="171"/>
      <c r="O283" s="172"/>
      <c r="P283" s="172"/>
      <c r="Q283" s="175"/>
      <c r="R283" s="175"/>
    </row>
    <row r="284" spans="1:18" ht="28.5" customHeight="1">
      <c r="A284" s="155"/>
      <c r="B284" s="191"/>
      <c r="C284" s="155"/>
      <c r="D284" s="155"/>
      <c r="E284" s="155"/>
      <c r="F284" s="155"/>
      <c r="G284" s="155"/>
      <c r="H284" s="18">
        <v>24500</v>
      </c>
      <c r="I284" s="18">
        <v>25800</v>
      </c>
      <c r="J284" s="18">
        <v>25800</v>
      </c>
      <c r="K284" s="18">
        <v>24500</v>
      </c>
      <c r="L284" s="155"/>
      <c r="M284" s="189"/>
      <c r="N284" s="173"/>
      <c r="O284" s="174"/>
      <c r="P284" s="174"/>
      <c r="Q284" s="175"/>
      <c r="R284" s="175"/>
    </row>
    <row r="285" spans="1:18" ht="23.25" customHeight="1">
      <c r="A285" s="155">
        <v>10</v>
      </c>
      <c r="B285" s="191" t="s">
        <v>550</v>
      </c>
      <c r="C285" s="155" t="s">
        <v>32</v>
      </c>
      <c r="D285" s="155">
        <v>1</v>
      </c>
      <c r="E285" s="155" t="s">
        <v>398</v>
      </c>
      <c r="F285" s="197" t="s">
        <v>391</v>
      </c>
      <c r="G285" s="155" t="s">
        <v>392</v>
      </c>
      <c r="H285" s="118" t="s">
        <v>379</v>
      </c>
      <c r="I285" s="195"/>
      <c r="J285" s="195"/>
      <c r="K285" s="195"/>
      <c r="L285" s="155"/>
      <c r="M285" s="189" t="s">
        <v>143</v>
      </c>
      <c r="N285" s="210" t="s">
        <v>440</v>
      </c>
      <c r="O285" s="170"/>
      <c r="P285" s="170"/>
      <c r="Q285" s="155" t="s">
        <v>441</v>
      </c>
      <c r="R285" s="175"/>
    </row>
    <row r="286" spans="1:18" ht="24" customHeight="1">
      <c r="A286" s="155"/>
      <c r="B286" s="191"/>
      <c r="C286" s="155"/>
      <c r="D286" s="155"/>
      <c r="E286" s="155"/>
      <c r="F286" s="197"/>
      <c r="G286" s="155"/>
      <c r="H286" s="118" t="s">
        <v>385</v>
      </c>
      <c r="I286" s="195"/>
      <c r="J286" s="195"/>
      <c r="K286" s="195"/>
      <c r="L286" s="155"/>
      <c r="M286" s="189"/>
      <c r="N286" s="171"/>
      <c r="O286" s="172"/>
      <c r="P286" s="172"/>
      <c r="Q286" s="175"/>
      <c r="R286" s="175"/>
    </row>
    <row r="287" spans="1:18" ht="24.75" customHeight="1">
      <c r="A287" s="155"/>
      <c r="B287" s="191"/>
      <c r="C287" s="155"/>
      <c r="D287" s="155"/>
      <c r="E287" s="155"/>
      <c r="F287" s="197"/>
      <c r="G287" s="155"/>
      <c r="H287" s="67">
        <v>100</v>
      </c>
      <c r="I287" s="195"/>
      <c r="J287" s="195"/>
      <c r="K287" s="195"/>
      <c r="L287" s="155"/>
      <c r="M287" s="189"/>
      <c r="N287" s="171"/>
      <c r="O287" s="172"/>
      <c r="P287" s="172"/>
      <c r="Q287" s="175"/>
      <c r="R287" s="175"/>
    </row>
    <row r="288" spans="1:18" ht="24.75" customHeight="1">
      <c r="A288" s="155"/>
      <c r="B288" s="191"/>
      <c r="C288" s="155"/>
      <c r="D288" s="155"/>
      <c r="E288" s="155"/>
      <c r="F288" s="197"/>
      <c r="G288" s="155"/>
      <c r="H288" s="18">
        <v>28000</v>
      </c>
      <c r="I288" s="195"/>
      <c r="J288" s="195"/>
      <c r="K288" s="195"/>
      <c r="L288" s="155"/>
      <c r="M288" s="189"/>
      <c r="N288" s="173"/>
      <c r="O288" s="174"/>
      <c r="P288" s="174"/>
      <c r="Q288" s="175"/>
      <c r="R288" s="175"/>
    </row>
    <row r="289" spans="1:18" ht="27.75" customHeight="1">
      <c r="A289" s="155">
        <v>11</v>
      </c>
      <c r="B289" s="191" t="s">
        <v>551</v>
      </c>
      <c r="C289" s="155" t="s">
        <v>32</v>
      </c>
      <c r="D289" s="155">
        <v>4</v>
      </c>
      <c r="E289" s="155" t="s">
        <v>398</v>
      </c>
      <c r="F289" s="155" t="s">
        <v>442</v>
      </c>
      <c r="G289" s="155" t="s">
        <v>443</v>
      </c>
      <c r="H289" s="118" t="s">
        <v>444</v>
      </c>
      <c r="I289" s="18" t="s">
        <v>445</v>
      </c>
      <c r="J289" s="18" t="s">
        <v>446</v>
      </c>
      <c r="K289" s="18" t="s">
        <v>447</v>
      </c>
      <c r="L289" s="155"/>
      <c r="M289" s="189" t="s">
        <v>143</v>
      </c>
      <c r="N289" s="211" t="s">
        <v>448</v>
      </c>
      <c r="O289" s="175"/>
      <c r="P289" s="175"/>
      <c r="Q289" s="363" t="s">
        <v>449</v>
      </c>
      <c r="R289" s="364"/>
    </row>
    <row r="290" spans="1:18" ht="24.75" customHeight="1">
      <c r="A290" s="155"/>
      <c r="B290" s="191"/>
      <c r="C290" s="155"/>
      <c r="D290" s="155"/>
      <c r="E290" s="155"/>
      <c r="F290" s="155"/>
      <c r="G290" s="155"/>
      <c r="H290" s="118" t="s">
        <v>432</v>
      </c>
      <c r="I290" s="18" t="s">
        <v>432</v>
      </c>
      <c r="J290" s="18" t="s">
        <v>424</v>
      </c>
      <c r="K290" s="18" t="s">
        <v>431</v>
      </c>
      <c r="L290" s="155"/>
      <c r="M290" s="189"/>
      <c r="N290" s="175"/>
      <c r="O290" s="175"/>
      <c r="P290" s="175"/>
      <c r="Q290" s="172"/>
      <c r="R290" s="365"/>
    </row>
    <row r="291" spans="1:18" ht="28.5" customHeight="1">
      <c r="A291" s="155"/>
      <c r="B291" s="191"/>
      <c r="C291" s="155"/>
      <c r="D291" s="155"/>
      <c r="E291" s="155"/>
      <c r="F291" s="155"/>
      <c r="G291" s="155"/>
      <c r="H291" s="67">
        <v>35</v>
      </c>
      <c r="I291" s="67">
        <v>45</v>
      </c>
      <c r="J291" s="67">
        <v>35</v>
      </c>
      <c r="K291" s="67">
        <v>35</v>
      </c>
      <c r="L291" s="155"/>
      <c r="M291" s="189"/>
      <c r="N291" s="175"/>
      <c r="O291" s="175"/>
      <c r="P291" s="175"/>
      <c r="Q291" s="172"/>
      <c r="R291" s="365"/>
    </row>
    <row r="292" spans="1:18" ht="25.5" customHeight="1">
      <c r="A292" s="155"/>
      <c r="B292" s="191"/>
      <c r="C292" s="155"/>
      <c r="D292" s="155"/>
      <c r="E292" s="155"/>
      <c r="F292" s="155"/>
      <c r="G292" s="155"/>
      <c r="H292" s="18">
        <v>21185</v>
      </c>
      <c r="I292" s="18">
        <v>24700</v>
      </c>
      <c r="J292" s="18">
        <v>23400</v>
      </c>
      <c r="K292" s="18">
        <v>26000</v>
      </c>
      <c r="L292" s="155"/>
      <c r="M292" s="189"/>
      <c r="N292" s="175"/>
      <c r="O292" s="175"/>
      <c r="P292" s="175"/>
      <c r="Q292" s="174"/>
      <c r="R292" s="366"/>
    </row>
    <row r="293" spans="1:18" ht="24" customHeight="1">
      <c r="A293" s="155">
        <v>12</v>
      </c>
      <c r="B293" s="191" t="s">
        <v>552</v>
      </c>
      <c r="C293" s="155" t="s">
        <v>32</v>
      </c>
      <c r="D293" s="155">
        <v>4</v>
      </c>
      <c r="E293" s="155" t="s">
        <v>398</v>
      </c>
      <c r="F293" s="155" t="s">
        <v>117</v>
      </c>
      <c r="G293" s="155" t="s">
        <v>450</v>
      </c>
      <c r="H293" s="18" t="s">
        <v>451</v>
      </c>
      <c r="I293" s="18" t="s">
        <v>452</v>
      </c>
      <c r="J293" s="18" t="s">
        <v>453</v>
      </c>
      <c r="K293" s="18" t="s">
        <v>454</v>
      </c>
      <c r="L293" s="155"/>
      <c r="M293" s="189" t="s">
        <v>143</v>
      </c>
      <c r="N293" s="211" t="s">
        <v>455</v>
      </c>
      <c r="O293" s="175"/>
      <c r="P293" s="175"/>
      <c r="Q293" s="363" t="s">
        <v>456</v>
      </c>
      <c r="R293" s="364"/>
    </row>
    <row r="294" spans="1:18" ht="23.25" customHeight="1">
      <c r="A294" s="155"/>
      <c r="B294" s="191"/>
      <c r="C294" s="155"/>
      <c r="D294" s="155"/>
      <c r="E294" s="155"/>
      <c r="F294" s="155"/>
      <c r="G294" s="155"/>
      <c r="H294" s="18" t="s">
        <v>432</v>
      </c>
      <c r="I294" s="18" t="s">
        <v>432</v>
      </c>
      <c r="J294" s="18" t="s">
        <v>424</v>
      </c>
      <c r="K294" s="18" t="s">
        <v>432</v>
      </c>
      <c r="L294" s="155"/>
      <c r="M294" s="189"/>
      <c r="N294" s="175"/>
      <c r="O294" s="175"/>
      <c r="P294" s="175"/>
      <c r="Q294" s="172"/>
      <c r="R294" s="365"/>
    </row>
    <row r="295" spans="1:18" ht="23.25" customHeight="1">
      <c r="A295" s="155"/>
      <c r="B295" s="191"/>
      <c r="C295" s="155"/>
      <c r="D295" s="155"/>
      <c r="E295" s="155"/>
      <c r="F295" s="155"/>
      <c r="G295" s="155"/>
      <c r="H295" s="67">
        <v>50</v>
      </c>
      <c r="I295" s="67">
        <v>50</v>
      </c>
      <c r="J295" s="67">
        <v>100</v>
      </c>
      <c r="K295" s="67">
        <v>100</v>
      </c>
      <c r="L295" s="155"/>
      <c r="M295" s="189"/>
      <c r="N295" s="175"/>
      <c r="O295" s="175"/>
      <c r="P295" s="175"/>
      <c r="Q295" s="172"/>
      <c r="R295" s="365"/>
    </row>
    <row r="296" spans="1:18" ht="33.75">
      <c r="A296" s="155"/>
      <c r="B296" s="191"/>
      <c r="C296" s="155"/>
      <c r="D296" s="155"/>
      <c r="E296" s="155"/>
      <c r="F296" s="155"/>
      <c r="G296" s="155"/>
      <c r="H296" s="195">
        <v>26900</v>
      </c>
      <c r="I296" s="195">
        <v>27900</v>
      </c>
      <c r="J296" s="67" t="s">
        <v>457</v>
      </c>
      <c r="K296" s="195">
        <v>27900</v>
      </c>
      <c r="L296" s="155"/>
      <c r="M296" s="189"/>
      <c r="N296" s="175"/>
      <c r="O296" s="175"/>
      <c r="P296" s="175"/>
      <c r="Q296" s="172"/>
      <c r="R296" s="365"/>
    </row>
    <row r="297" spans="1:18" ht="22.5">
      <c r="A297" s="155"/>
      <c r="B297" s="191"/>
      <c r="C297" s="155"/>
      <c r="D297" s="155"/>
      <c r="E297" s="155"/>
      <c r="F297" s="155"/>
      <c r="G297" s="155"/>
      <c r="H297" s="195"/>
      <c r="I297" s="195"/>
      <c r="J297" s="18" t="s">
        <v>521</v>
      </c>
      <c r="K297" s="195"/>
      <c r="L297" s="155"/>
      <c r="M297" s="189"/>
      <c r="N297" s="175"/>
      <c r="O297" s="175"/>
      <c r="P297" s="175"/>
      <c r="Q297" s="174"/>
      <c r="R297" s="366"/>
    </row>
    <row r="298" spans="1:18" ht="30" customHeight="1">
      <c r="A298" s="155">
        <v>13</v>
      </c>
      <c r="B298" s="191" t="s">
        <v>553</v>
      </c>
      <c r="C298" s="155" t="s">
        <v>32</v>
      </c>
      <c r="D298" s="155">
        <v>4</v>
      </c>
      <c r="E298" s="155" t="s">
        <v>398</v>
      </c>
      <c r="F298" s="155" t="s">
        <v>146</v>
      </c>
      <c r="G298" s="155" t="s">
        <v>458</v>
      </c>
      <c r="H298" s="2" t="s">
        <v>459</v>
      </c>
      <c r="I298" s="2" t="s">
        <v>460</v>
      </c>
      <c r="J298" s="2" t="s">
        <v>461</v>
      </c>
      <c r="K298" s="2" t="s">
        <v>462</v>
      </c>
      <c r="L298" s="155"/>
      <c r="M298" s="189" t="s">
        <v>143</v>
      </c>
      <c r="N298" s="169" t="s">
        <v>463</v>
      </c>
      <c r="O298" s="170"/>
      <c r="P298" s="170"/>
      <c r="Q298" s="155" t="s">
        <v>464</v>
      </c>
      <c r="R298" s="175"/>
    </row>
    <row r="299" spans="1:18" ht="30.75" customHeight="1">
      <c r="A299" s="155"/>
      <c r="B299" s="191"/>
      <c r="C299" s="155"/>
      <c r="D299" s="155"/>
      <c r="E299" s="155"/>
      <c r="F299" s="155"/>
      <c r="G299" s="155"/>
      <c r="H299" s="2" t="s">
        <v>432</v>
      </c>
      <c r="I299" s="2" t="s">
        <v>432</v>
      </c>
      <c r="J299" s="2" t="s">
        <v>424</v>
      </c>
      <c r="K299" s="2" t="s">
        <v>424</v>
      </c>
      <c r="L299" s="155"/>
      <c r="M299" s="189"/>
      <c r="N299" s="171"/>
      <c r="O299" s="172"/>
      <c r="P299" s="172"/>
      <c r="Q299" s="175"/>
      <c r="R299" s="175"/>
    </row>
    <row r="300" spans="1:18" ht="27" customHeight="1">
      <c r="A300" s="155"/>
      <c r="B300" s="191"/>
      <c r="C300" s="155"/>
      <c r="D300" s="155"/>
      <c r="E300" s="155"/>
      <c r="F300" s="155"/>
      <c r="G300" s="155"/>
      <c r="H300" s="5">
        <v>140</v>
      </c>
      <c r="I300" s="5">
        <v>140</v>
      </c>
      <c r="J300" s="5">
        <v>140</v>
      </c>
      <c r="K300" s="5">
        <v>140</v>
      </c>
      <c r="L300" s="155"/>
      <c r="M300" s="189"/>
      <c r="N300" s="171"/>
      <c r="O300" s="172"/>
      <c r="P300" s="172"/>
      <c r="Q300" s="175"/>
      <c r="R300" s="175"/>
    </row>
    <row r="301" spans="1:18" ht="29.25" customHeight="1">
      <c r="A301" s="155"/>
      <c r="B301" s="191"/>
      <c r="C301" s="155"/>
      <c r="D301" s="155"/>
      <c r="E301" s="155"/>
      <c r="F301" s="155"/>
      <c r="G301" s="155"/>
      <c r="H301" s="115">
        <v>27930</v>
      </c>
      <c r="I301" s="115">
        <v>27930</v>
      </c>
      <c r="J301" s="115">
        <v>26460</v>
      </c>
      <c r="K301" s="115">
        <v>26460</v>
      </c>
      <c r="L301" s="155"/>
      <c r="M301" s="189"/>
      <c r="N301" s="173"/>
      <c r="O301" s="174"/>
      <c r="P301" s="174"/>
      <c r="Q301" s="175"/>
      <c r="R301" s="175"/>
    </row>
    <row r="302" spans="1:18" ht="24" customHeight="1">
      <c r="A302" s="155">
        <v>14</v>
      </c>
      <c r="B302" s="191" t="s">
        <v>554</v>
      </c>
      <c r="C302" s="155" t="s">
        <v>32</v>
      </c>
      <c r="D302" s="155">
        <v>4</v>
      </c>
      <c r="E302" s="155" t="s">
        <v>398</v>
      </c>
      <c r="F302" s="155" t="s">
        <v>0</v>
      </c>
      <c r="G302" s="155" t="s">
        <v>465</v>
      </c>
      <c r="H302" s="18" t="s">
        <v>444</v>
      </c>
      <c r="I302" s="18" t="s">
        <v>445</v>
      </c>
      <c r="J302" s="18" t="s">
        <v>453</v>
      </c>
      <c r="K302" s="18" t="s">
        <v>466</v>
      </c>
      <c r="L302" s="155"/>
      <c r="M302" s="189" t="s">
        <v>143</v>
      </c>
      <c r="N302" s="210" t="s">
        <v>467</v>
      </c>
      <c r="O302" s="170"/>
      <c r="P302" s="170"/>
      <c r="Q302" s="155" t="s">
        <v>468</v>
      </c>
      <c r="R302" s="175"/>
    </row>
    <row r="303" spans="1:18" ht="33" customHeight="1">
      <c r="A303" s="155"/>
      <c r="B303" s="191"/>
      <c r="C303" s="155"/>
      <c r="D303" s="155"/>
      <c r="E303" s="155"/>
      <c r="F303" s="155"/>
      <c r="G303" s="155"/>
      <c r="H303" s="18" t="s">
        <v>432</v>
      </c>
      <c r="I303" s="18" t="s">
        <v>469</v>
      </c>
      <c r="J303" s="18" t="s">
        <v>424</v>
      </c>
      <c r="K303" s="18" t="s">
        <v>432</v>
      </c>
      <c r="L303" s="155"/>
      <c r="M303" s="189"/>
      <c r="N303" s="171"/>
      <c r="O303" s="172"/>
      <c r="P303" s="172"/>
      <c r="Q303" s="175"/>
      <c r="R303" s="175"/>
    </row>
    <row r="304" spans="1:18" ht="28.5" customHeight="1">
      <c r="A304" s="155"/>
      <c r="B304" s="191"/>
      <c r="C304" s="155"/>
      <c r="D304" s="155"/>
      <c r="E304" s="155"/>
      <c r="F304" s="155"/>
      <c r="G304" s="155"/>
      <c r="H304" s="67">
        <v>200</v>
      </c>
      <c r="I304" s="67">
        <v>120</v>
      </c>
      <c r="J304" s="67">
        <v>150</v>
      </c>
      <c r="K304" s="67">
        <v>200</v>
      </c>
      <c r="L304" s="155"/>
      <c r="M304" s="189"/>
      <c r="N304" s="171"/>
      <c r="O304" s="172"/>
      <c r="P304" s="172"/>
      <c r="Q304" s="175"/>
      <c r="R304" s="175"/>
    </row>
    <row r="305" spans="1:18" ht="24.75" customHeight="1">
      <c r="A305" s="155"/>
      <c r="B305" s="191"/>
      <c r="C305" s="155"/>
      <c r="D305" s="155"/>
      <c r="E305" s="155"/>
      <c r="F305" s="155"/>
      <c r="G305" s="155"/>
      <c r="H305" s="18">
        <v>25650</v>
      </c>
      <c r="I305" s="18">
        <v>25650</v>
      </c>
      <c r="J305" s="18">
        <v>25000</v>
      </c>
      <c r="K305" s="18">
        <v>25650</v>
      </c>
      <c r="L305" s="155"/>
      <c r="M305" s="189"/>
      <c r="N305" s="173"/>
      <c r="O305" s="174"/>
      <c r="P305" s="174"/>
      <c r="Q305" s="175"/>
      <c r="R305" s="175"/>
    </row>
    <row r="306" spans="1:18" ht="33" customHeight="1">
      <c r="A306" s="217">
        <v>15</v>
      </c>
      <c r="B306" s="190" t="s">
        <v>555</v>
      </c>
      <c r="C306" s="155" t="s">
        <v>32</v>
      </c>
      <c r="D306" s="155">
        <v>4</v>
      </c>
      <c r="E306" s="155" t="s">
        <v>398</v>
      </c>
      <c r="F306" s="155" t="s">
        <v>146</v>
      </c>
      <c r="G306" s="155" t="s">
        <v>470</v>
      </c>
      <c r="H306" s="2" t="s">
        <v>459</v>
      </c>
      <c r="I306" s="2" t="s">
        <v>460</v>
      </c>
      <c r="J306" s="2" t="s">
        <v>461</v>
      </c>
      <c r="K306" s="70" t="s">
        <v>462</v>
      </c>
      <c r="L306" s="196"/>
      <c r="M306" s="189" t="s">
        <v>143</v>
      </c>
      <c r="N306" s="210" t="s">
        <v>471</v>
      </c>
      <c r="O306" s="170"/>
      <c r="P306" s="170"/>
      <c r="Q306" s="155" t="s">
        <v>472</v>
      </c>
      <c r="R306" s="175"/>
    </row>
    <row r="307" spans="1:18" ht="35.25" customHeight="1">
      <c r="A307" s="218"/>
      <c r="B307" s="190"/>
      <c r="C307" s="155"/>
      <c r="D307" s="155"/>
      <c r="E307" s="155"/>
      <c r="F307" s="155"/>
      <c r="G307" s="155"/>
      <c r="H307" s="70" t="s">
        <v>432</v>
      </c>
      <c r="I307" s="70" t="s">
        <v>432</v>
      </c>
      <c r="J307" s="70" t="s">
        <v>424</v>
      </c>
      <c r="K307" s="70" t="s">
        <v>424</v>
      </c>
      <c r="L307" s="196"/>
      <c r="M307" s="189"/>
      <c r="N307" s="171"/>
      <c r="O307" s="172"/>
      <c r="P307" s="172"/>
      <c r="Q307" s="175"/>
      <c r="R307" s="175"/>
    </row>
    <row r="308" spans="1:18" ht="30.75" customHeight="1">
      <c r="A308" s="218"/>
      <c r="B308" s="190"/>
      <c r="C308" s="155"/>
      <c r="D308" s="155"/>
      <c r="E308" s="155"/>
      <c r="F308" s="155"/>
      <c r="G308" s="155"/>
      <c r="H308" s="116">
        <v>110</v>
      </c>
      <c r="I308" s="116">
        <v>110</v>
      </c>
      <c r="J308" s="116">
        <v>110</v>
      </c>
      <c r="K308" s="116">
        <v>110</v>
      </c>
      <c r="L308" s="196"/>
      <c r="M308" s="189"/>
      <c r="N308" s="171"/>
      <c r="O308" s="172"/>
      <c r="P308" s="172"/>
      <c r="Q308" s="175"/>
      <c r="R308" s="175"/>
    </row>
    <row r="309" spans="1:18" ht="36" customHeight="1">
      <c r="A309" s="159"/>
      <c r="B309" s="190"/>
      <c r="C309" s="155"/>
      <c r="D309" s="155"/>
      <c r="E309" s="155"/>
      <c r="F309" s="155"/>
      <c r="G309" s="155"/>
      <c r="H309" s="115">
        <v>22230</v>
      </c>
      <c r="I309" s="115">
        <v>22230</v>
      </c>
      <c r="J309" s="115">
        <v>21060</v>
      </c>
      <c r="K309" s="115">
        <v>21060</v>
      </c>
      <c r="L309" s="196"/>
      <c r="M309" s="189"/>
      <c r="N309" s="173"/>
      <c r="O309" s="174"/>
      <c r="P309" s="174"/>
      <c r="Q309" s="175"/>
      <c r="R309" s="175"/>
    </row>
    <row r="310" spans="1:18" ht="12.75">
      <c r="A310" s="180" t="s">
        <v>34</v>
      </c>
      <c r="B310" s="180"/>
      <c r="C310" s="180"/>
      <c r="D310" s="180"/>
      <c r="E310" s="180"/>
      <c r="F310" s="180"/>
      <c r="G310" s="180"/>
      <c r="H310" s="119">
        <f>H248+H252+H257+H269+H277+H279+H283+H287+H291+H295+H300+H304+H308</f>
        <v>1585</v>
      </c>
      <c r="I310" s="119">
        <f>I248+I252+I257+I261+I269+I273+I277+I279+I283+I291+I295+I300+I304+I308</f>
        <v>1434</v>
      </c>
      <c r="J310" s="119">
        <f>J248+J252+J257+J265+J269+J277+J279+J283+J291+J295+J300+J304+J308</f>
        <v>1482</v>
      </c>
      <c r="K310" s="119">
        <f>K248+K252+K257+K265+K269+K277+K279+K283+K291+K295+K300+K304+K308</f>
        <v>1533</v>
      </c>
      <c r="L310" s="88">
        <v>0</v>
      </c>
      <c r="M310" s="114"/>
      <c r="N310" s="165"/>
      <c r="O310" s="166"/>
      <c r="P310" s="167"/>
      <c r="Q310" s="167"/>
      <c r="R310" s="168"/>
    </row>
    <row r="311" spans="1:18" ht="21" customHeight="1">
      <c r="A311" s="184" t="s">
        <v>473</v>
      </c>
      <c r="B311" s="185"/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6"/>
      <c r="Q311" s="186"/>
      <c r="R311" s="187"/>
    </row>
    <row r="312" spans="1:18" ht="12.75" customHeight="1">
      <c r="A312" s="161" t="s">
        <v>110</v>
      </c>
      <c r="B312" s="161" t="s">
        <v>93</v>
      </c>
      <c r="C312" s="161" t="s">
        <v>9</v>
      </c>
      <c r="D312" s="161" t="s">
        <v>10</v>
      </c>
      <c r="E312" s="161" t="s">
        <v>7</v>
      </c>
      <c r="F312" s="161" t="s">
        <v>374</v>
      </c>
      <c r="G312" s="161" t="s">
        <v>397</v>
      </c>
      <c r="H312" s="161" t="s">
        <v>518</v>
      </c>
      <c r="I312" s="161"/>
      <c r="J312" s="161"/>
      <c r="K312" s="161"/>
      <c r="L312" s="161"/>
      <c r="M312" s="176" t="s">
        <v>12</v>
      </c>
      <c r="N312" s="151" t="s">
        <v>14</v>
      </c>
      <c r="O312" s="377"/>
      <c r="P312" s="377"/>
      <c r="Q312" s="161" t="s">
        <v>88</v>
      </c>
      <c r="R312" s="387"/>
    </row>
    <row r="313" spans="1:18" ht="12.75">
      <c r="A313" s="161"/>
      <c r="B313" s="161"/>
      <c r="C313" s="161"/>
      <c r="D313" s="161"/>
      <c r="E313" s="161"/>
      <c r="F313" s="161"/>
      <c r="G313" s="161"/>
      <c r="H313" s="161" t="s">
        <v>72</v>
      </c>
      <c r="I313" s="161"/>
      <c r="J313" s="161"/>
      <c r="K313" s="161"/>
      <c r="L313" s="161" t="s">
        <v>73</v>
      </c>
      <c r="M313" s="176"/>
      <c r="N313" s="378"/>
      <c r="O313" s="379"/>
      <c r="P313" s="379"/>
      <c r="Q313" s="387"/>
      <c r="R313" s="387"/>
    </row>
    <row r="314" spans="1:18" ht="12.75">
      <c r="A314" s="161"/>
      <c r="B314" s="161"/>
      <c r="C314" s="161"/>
      <c r="D314" s="161"/>
      <c r="E314" s="161"/>
      <c r="F314" s="161"/>
      <c r="G314" s="161"/>
      <c r="H314" s="6" t="s">
        <v>15</v>
      </c>
      <c r="I314" s="6" t="s">
        <v>16</v>
      </c>
      <c r="J314" s="6" t="s">
        <v>17</v>
      </c>
      <c r="K314" s="6" t="s">
        <v>18</v>
      </c>
      <c r="L314" s="161"/>
      <c r="M314" s="176"/>
      <c r="N314" s="380"/>
      <c r="O314" s="381"/>
      <c r="P314" s="381"/>
      <c r="Q314" s="387"/>
      <c r="R314" s="387"/>
    </row>
    <row r="315" spans="1:18" ht="29.25" customHeight="1">
      <c r="A315" s="155">
        <v>1</v>
      </c>
      <c r="B315" s="194" t="s">
        <v>540</v>
      </c>
      <c r="C315" s="155" t="s">
        <v>32</v>
      </c>
      <c r="D315" s="155">
        <v>4</v>
      </c>
      <c r="E315" s="155" t="s">
        <v>398</v>
      </c>
      <c r="F315" s="155" t="s">
        <v>417</v>
      </c>
      <c r="G315" s="155" t="s">
        <v>609</v>
      </c>
      <c r="H315" s="2" t="s">
        <v>379</v>
      </c>
      <c r="I315" s="2" t="s">
        <v>412</v>
      </c>
      <c r="J315" s="2" t="s">
        <v>418</v>
      </c>
      <c r="K315" s="2" t="s">
        <v>390</v>
      </c>
      <c r="L315" s="161"/>
      <c r="M315" s="189" t="s">
        <v>143</v>
      </c>
      <c r="N315" s="210" t="s">
        <v>474</v>
      </c>
      <c r="O315" s="170"/>
      <c r="P315" s="170"/>
      <c r="Q315" s="155" t="s">
        <v>475</v>
      </c>
      <c r="R315" s="175"/>
    </row>
    <row r="316" spans="1:18" ht="24" customHeight="1">
      <c r="A316" s="155"/>
      <c r="B316" s="194"/>
      <c r="C316" s="155"/>
      <c r="D316" s="155"/>
      <c r="E316" s="155"/>
      <c r="F316" s="155"/>
      <c r="G316" s="155"/>
      <c r="H316" s="2" t="s">
        <v>385</v>
      </c>
      <c r="I316" s="2" t="s">
        <v>385</v>
      </c>
      <c r="J316" s="2" t="s">
        <v>385</v>
      </c>
      <c r="K316" s="2" t="s">
        <v>385</v>
      </c>
      <c r="L316" s="161"/>
      <c r="M316" s="189"/>
      <c r="N316" s="171"/>
      <c r="O316" s="172"/>
      <c r="P316" s="172"/>
      <c r="Q316" s="175"/>
      <c r="R316" s="175"/>
    </row>
    <row r="317" spans="1:18" ht="26.25" customHeight="1">
      <c r="A317" s="155"/>
      <c r="B317" s="194"/>
      <c r="C317" s="155"/>
      <c r="D317" s="155"/>
      <c r="E317" s="155"/>
      <c r="F317" s="155"/>
      <c r="G317" s="155"/>
      <c r="H317" s="2">
        <v>30</v>
      </c>
      <c r="I317" s="2">
        <v>30</v>
      </c>
      <c r="J317" s="2">
        <v>30</v>
      </c>
      <c r="K317" s="2">
        <v>30</v>
      </c>
      <c r="L317" s="161"/>
      <c r="M317" s="189"/>
      <c r="N317" s="171"/>
      <c r="O317" s="172"/>
      <c r="P317" s="172"/>
      <c r="Q317" s="175"/>
      <c r="R317" s="175"/>
    </row>
    <row r="318" spans="1:18" ht="25.5" customHeight="1">
      <c r="A318" s="155"/>
      <c r="B318" s="194"/>
      <c r="C318" s="155"/>
      <c r="D318" s="155"/>
      <c r="E318" s="155"/>
      <c r="F318" s="155"/>
      <c r="G318" s="155"/>
      <c r="H318" s="18">
        <v>17685</v>
      </c>
      <c r="I318" s="18">
        <v>17685</v>
      </c>
      <c r="J318" s="18">
        <v>17685</v>
      </c>
      <c r="K318" s="18">
        <v>17685</v>
      </c>
      <c r="L318" s="161"/>
      <c r="M318" s="189"/>
      <c r="N318" s="173"/>
      <c r="O318" s="174"/>
      <c r="P318" s="174"/>
      <c r="Q318" s="175"/>
      <c r="R318" s="175"/>
    </row>
    <row r="319" spans="1:18" ht="24.75" customHeight="1">
      <c r="A319" s="155">
        <v>2</v>
      </c>
      <c r="B319" s="194" t="s">
        <v>541</v>
      </c>
      <c r="C319" s="155" t="s">
        <v>32</v>
      </c>
      <c r="D319" s="155">
        <v>1</v>
      </c>
      <c r="E319" s="197" t="s">
        <v>398</v>
      </c>
      <c r="F319" s="155" t="s">
        <v>146</v>
      </c>
      <c r="G319" s="155" t="s">
        <v>476</v>
      </c>
      <c r="H319" s="198"/>
      <c r="I319" s="70" t="s">
        <v>477</v>
      </c>
      <c r="J319" s="70" t="s">
        <v>478</v>
      </c>
      <c r="K319" s="70" t="s">
        <v>479</v>
      </c>
      <c r="L319" s="196"/>
      <c r="M319" s="189" t="s">
        <v>143</v>
      </c>
      <c r="N319" s="169" t="s">
        <v>480</v>
      </c>
      <c r="O319" s="170"/>
      <c r="P319" s="170"/>
      <c r="Q319" s="155" t="s">
        <v>481</v>
      </c>
      <c r="R319" s="175"/>
    </row>
    <row r="320" spans="1:18" ht="23.25" customHeight="1">
      <c r="A320" s="155"/>
      <c r="B320" s="194"/>
      <c r="C320" s="155"/>
      <c r="D320" s="155"/>
      <c r="E320" s="197"/>
      <c r="F320" s="155"/>
      <c r="G320" s="155"/>
      <c r="H320" s="198"/>
      <c r="I320" s="70" t="s">
        <v>431</v>
      </c>
      <c r="J320" s="70" t="s">
        <v>431</v>
      </c>
      <c r="K320" s="70" t="s">
        <v>431</v>
      </c>
      <c r="L320" s="196"/>
      <c r="M320" s="189"/>
      <c r="N320" s="171"/>
      <c r="O320" s="172"/>
      <c r="P320" s="172"/>
      <c r="Q320" s="175"/>
      <c r="R320" s="175"/>
    </row>
    <row r="321" spans="1:18" ht="26.25" customHeight="1">
      <c r="A321" s="155"/>
      <c r="B321" s="194"/>
      <c r="C321" s="155"/>
      <c r="D321" s="155"/>
      <c r="E321" s="197"/>
      <c r="F321" s="155"/>
      <c r="G321" s="155"/>
      <c r="H321" s="198"/>
      <c r="I321" s="116">
        <v>90</v>
      </c>
      <c r="J321" s="116">
        <v>90</v>
      </c>
      <c r="K321" s="116">
        <v>90</v>
      </c>
      <c r="L321" s="196"/>
      <c r="M321" s="189"/>
      <c r="N321" s="171"/>
      <c r="O321" s="172"/>
      <c r="P321" s="172"/>
      <c r="Q321" s="175"/>
      <c r="R321" s="175"/>
    </row>
    <row r="322" spans="1:18" ht="26.25" customHeight="1">
      <c r="A322" s="155"/>
      <c r="B322" s="194"/>
      <c r="C322" s="155"/>
      <c r="D322" s="155"/>
      <c r="E322" s="197"/>
      <c r="F322" s="155"/>
      <c r="G322" s="155"/>
      <c r="H322" s="198"/>
      <c r="I322" s="115">
        <v>17000</v>
      </c>
      <c r="J322" s="115">
        <v>17000</v>
      </c>
      <c r="K322" s="115">
        <v>17000</v>
      </c>
      <c r="L322" s="196"/>
      <c r="M322" s="189"/>
      <c r="N322" s="173"/>
      <c r="O322" s="174"/>
      <c r="P322" s="174"/>
      <c r="Q322" s="175"/>
      <c r="R322" s="175"/>
    </row>
    <row r="323" spans="1:18" ht="17.25" customHeight="1">
      <c r="A323" s="180" t="s">
        <v>34</v>
      </c>
      <c r="B323" s="180"/>
      <c r="C323" s="180"/>
      <c r="D323" s="180"/>
      <c r="E323" s="180"/>
      <c r="F323" s="180"/>
      <c r="G323" s="180"/>
      <c r="H323" s="113">
        <f>H317</f>
        <v>30</v>
      </c>
      <c r="I323" s="113">
        <f>I321+I317</f>
        <v>120</v>
      </c>
      <c r="J323" s="113">
        <f>J321+J317</f>
        <v>120</v>
      </c>
      <c r="K323" s="113">
        <f>K321+K317</f>
        <v>120</v>
      </c>
      <c r="L323" s="113">
        <f>L321+L317</f>
        <v>0</v>
      </c>
      <c r="M323" s="114"/>
      <c r="N323" s="165"/>
      <c r="O323" s="166"/>
      <c r="P323" s="167"/>
      <c r="Q323" s="167"/>
      <c r="R323" s="168"/>
    </row>
    <row r="324" spans="1:18" ht="23.25" customHeight="1">
      <c r="A324" s="202" t="s">
        <v>482</v>
      </c>
      <c r="B324" s="206"/>
      <c r="C324" s="206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4"/>
      <c r="Q324" s="204"/>
      <c r="R324" s="205"/>
    </row>
    <row r="325" spans="1:18" ht="16.5" customHeight="1">
      <c r="A325" s="161" t="s">
        <v>110</v>
      </c>
      <c r="B325" s="161" t="s">
        <v>93</v>
      </c>
      <c r="C325" s="161" t="s">
        <v>9</v>
      </c>
      <c r="D325" s="161" t="s">
        <v>10</v>
      </c>
      <c r="E325" s="161" t="s">
        <v>7</v>
      </c>
      <c r="F325" s="161" t="s">
        <v>374</v>
      </c>
      <c r="G325" s="161" t="s">
        <v>397</v>
      </c>
      <c r="H325" s="161" t="s">
        <v>518</v>
      </c>
      <c r="I325" s="161"/>
      <c r="J325" s="161"/>
      <c r="K325" s="161"/>
      <c r="L325" s="161"/>
      <c r="M325" s="176" t="s">
        <v>12</v>
      </c>
      <c r="N325" s="161" t="s">
        <v>14</v>
      </c>
      <c r="O325" s="267"/>
      <c r="P325" s="267"/>
      <c r="Q325" s="294" t="s">
        <v>88</v>
      </c>
      <c r="R325" s="367"/>
    </row>
    <row r="326" spans="1:18" ht="12.75">
      <c r="A326" s="161"/>
      <c r="B326" s="161"/>
      <c r="C326" s="161"/>
      <c r="D326" s="161"/>
      <c r="E326" s="161"/>
      <c r="F326" s="161"/>
      <c r="G326" s="161"/>
      <c r="H326" s="161" t="s">
        <v>72</v>
      </c>
      <c r="I326" s="161"/>
      <c r="J326" s="161"/>
      <c r="K326" s="161"/>
      <c r="L326" s="161" t="s">
        <v>73</v>
      </c>
      <c r="M326" s="176"/>
      <c r="N326" s="267"/>
      <c r="O326" s="267"/>
      <c r="P326" s="267"/>
      <c r="Q326" s="368"/>
      <c r="R326" s="369"/>
    </row>
    <row r="327" spans="1:18" ht="12.75">
      <c r="A327" s="161"/>
      <c r="B327" s="161"/>
      <c r="C327" s="161"/>
      <c r="D327" s="161"/>
      <c r="E327" s="161"/>
      <c r="F327" s="161"/>
      <c r="G327" s="161"/>
      <c r="H327" s="6" t="s">
        <v>15</v>
      </c>
      <c r="I327" s="6" t="s">
        <v>16</v>
      </c>
      <c r="J327" s="6" t="s">
        <v>17</v>
      </c>
      <c r="K327" s="6" t="s">
        <v>18</v>
      </c>
      <c r="L327" s="161"/>
      <c r="M327" s="176"/>
      <c r="N327" s="267"/>
      <c r="O327" s="267"/>
      <c r="P327" s="267"/>
      <c r="Q327" s="370"/>
      <c r="R327" s="371"/>
    </row>
    <row r="328" spans="1:18" ht="23.25" customHeight="1">
      <c r="A328" s="155">
        <v>1</v>
      </c>
      <c r="B328" s="191" t="s">
        <v>539</v>
      </c>
      <c r="C328" s="155" t="s">
        <v>32</v>
      </c>
      <c r="D328" s="161">
        <v>4</v>
      </c>
      <c r="E328" s="155" t="s">
        <v>376</v>
      </c>
      <c r="F328" s="155" t="s">
        <v>0</v>
      </c>
      <c r="G328" s="155" t="s">
        <v>465</v>
      </c>
      <c r="H328" s="2" t="s">
        <v>483</v>
      </c>
      <c r="I328" s="2" t="s">
        <v>484</v>
      </c>
      <c r="J328" s="2" t="s">
        <v>418</v>
      </c>
      <c r="K328" s="2" t="s">
        <v>485</v>
      </c>
      <c r="L328" s="155"/>
      <c r="M328" s="189" t="s">
        <v>143</v>
      </c>
      <c r="N328" s="211" t="s">
        <v>486</v>
      </c>
      <c r="O328" s="175"/>
      <c r="P328" s="175"/>
      <c r="Q328" s="363" t="s">
        <v>487</v>
      </c>
      <c r="R328" s="364"/>
    </row>
    <row r="329" spans="1:18" ht="24.75" customHeight="1">
      <c r="A329" s="155"/>
      <c r="B329" s="161"/>
      <c r="C329" s="155"/>
      <c r="D329" s="161"/>
      <c r="E329" s="155"/>
      <c r="F329" s="155"/>
      <c r="G329" s="155"/>
      <c r="H329" s="2" t="s">
        <v>432</v>
      </c>
      <c r="I329" s="2" t="s">
        <v>432</v>
      </c>
      <c r="J329" s="2" t="s">
        <v>385</v>
      </c>
      <c r="K329" s="2" t="s">
        <v>432</v>
      </c>
      <c r="L329" s="155"/>
      <c r="M329" s="189"/>
      <c r="N329" s="175"/>
      <c r="O329" s="175"/>
      <c r="P329" s="175"/>
      <c r="Q329" s="172"/>
      <c r="R329" s="365"/>
    </row>
    <row r="330" spans="1:18" ht="21.75" customHeight="1">
      <c r="A330" s="155"/>
      <c r="B330" s="161"/>
      <c r="C330" s="155"/>
      <c r="D330" s="161"/>
      <c r="E330" s="155"/>
      <c r="F330" s="155"/>
      <c r="G330" s="155"/>
      <c r="H330" s="2">
        <v>70</v>
      </c>
      <c r="I330" s="2">
        <v>30</v>
      </c>
      <c r="J330" s="2">
        <v>80</v>
      </c>
      <c r="K330" s="2">
        <v>90</v>
      </c>
      <c r="L330" s="155"/>
      <c r="M330" s="189"/>
      <c r="N330" s="175"/>
      <c r="O330" s="175"/>
      <c r="P330" s="175"/>
      <c r="Q330" s="172"/>
      <c r="R330" s="365"/>
    </row>
    <row r="331" spans="1:18" ht="24.75" customHeight="1">
      <c r="A331" s="155"/>
      <c r="B331" s="161"/>
      <c r="C331" s="155"/>
      <c r="D331" s="161"/>
      <c r="E331" s="155"/>
      <c r="F331" s="155"/>
      <c r="G331" s="155"/>
      <c r="H331" s="108">
        <v>30400</v>
      </c>
      <c r="I331" s="68">
        <v>30400</v>
      </c>
      <c r="J331" s="68">
        <v>33600</v>
      </c>
      <c r="K331" s="68">
        <v>30400</v>
      </c>
      <c r="L331" s="155"/>
      <c r="M331" s="189"/>
      <c r="N331" s="175"/>
      <c r="O331" s="175"/>
      <c r="P331" s="175"/>
      <c r="Q331" s="174"/>
      <c r="R331" s="366"/>
    </row>
    <row r="332" spans="1:18" ht="27.75" customHeight="1">
      <c r="A332" s="155">
        <v>2</v>
      </c>
      <c r="B332" s="191" t="s">
        <v>538</v>
      </c>
      <c r="C332" s="155" t="s">
        <v>32</v>
      </c>
      <c r="D332" s="155">
        <v>4</v>
      </c>
      <c r="E332" s="155" t="s">
        <v>376</v>
      </c>
      <c r="F332" s="155" t="s">
        <v>417</v>
      </c>
      <c r="G332" s="155" t="s">
        <v>609</v>
      </c>
      <c r="H332" s="2" t="s">
        <v>379</v>
      </c>
      <c r="I332" s="68" t="s">
        <v>412</v>
      </c>
      <c r="J332" s="68" t="s">
        <v>488</v>
      </c>
      <c r="K332" s="68" t="s">
        <v>390</v>
      </c>
      <c r="L332" s="155"/>
      <c r="M332" s="189" t="s">
        <v>143</v>
      </c>
      <c r="N332" s="211" t="s">
        <v>489</v>
      </c>
      <c r="O332" s="175"/>
      <c r="P332" s="175"/>
      <c r="Q332" s="363" t="s">
        <v>490</v>
      </c>
      <c r="R332" s="364"/>
    </row>
    <row r="333" spans="1:18" ht="22.5" customHeight="1">
      <c r="A333" s="155"/>
      <c r="B333" s="161"/>
      <c r="C333" s="155"/>
      <c r="D333" s="155"/>
      <c r="E333" s="155"/>
      <c r="F333" s="155"/>
      <c r="G333" s="155"/>
      <c r="H333" s="2" t="s">
        <v>385</v>
      </c>
      <c r="I333" s="68" t="s">
        <v>385</v>
      </c>
      <c r="J333" s="68" t="s">
        <v>385</v>
      </c>
      <c r="K333" s="68" t="s">
        <v>385</v>
      </c>
      <c r="L333" s="155"/>
      <c r="M333" s="189"/>
      <c r="N333" s="175"/>
      <c r="O333" s="175"/>
      <c r="P333" s="175"/>
      <c r="Q333" s="172"/>
      <c r="R333" s="365"/>
    </row>
    <row r="334" spans="1:18" ht="24" customHeight="1">
      <c r="A334" s="155"/>
      <c r="B334" s="161"/>
      <c r="C334" s="155"/>
      <c r="D334" s="155"/>
      <c r="E334" s="155"/>
      <c r="F334" s="155"/>
      <c r="G334" s="155"/>
      <c r="H334" s="67">
        <v>30</v>
      </c>
      <c r="I334" s="67">
        <v>30</v>
      </c>
      <c r="J334" s="67">
        <v>30</v>
      </c>
      <c r="K334" s="67">
        <v>30</v>
      </c>
      <c r="L334" s="155"/>
      <c r="M334" s="189"/>
      <c r="N334" s="175"/>
      <c r="O334" s="175"/>
      <c r="P334" s="175"/>
      <c r="Q334" s="172"/>
      <c r="R334" s="365"/>
    </row>
    <row r="335" spans="1:18" ht="27.75" customHeight="1">
      <c r="A335" s="155"/>
      <c r="B335" s="161"/>
      <c r="C335" s="155"/>
      <c r="D335" s="155"/>
      <c r="E335" s="155"/>
      <c r="F335" s="155"/>
      <c r="G335" s="155"/>
      <c r="H335" s="18">
        <v>23520</v>
      </c>
      <c r="I335" s="18">
        <v>23520</v>
      </c>
      <c r="J335" s="18">
        <v>23520</v>
      </c>
      <c r="K335" s="18">
        <v>23520</v>
      </c>
      <c r="L335" s="155"/>
      <c r="M335" s="189"/>
      <c r="N335" s="175"/>
      <c r="O335" s="175"/>
      <c r="P335" s="175"/>
      <c r="Q335" s="174"/>
      <c r="R335" s="366"/>
    </row>
    <row r="336" spans="1:18" ht="23.25" customHeight="1">
      <c r="A336" s="155">
        <v>3</v>
      </c>
      <c r="B336" s="190" t="s">
        <v>537</v>
      </c>
      <c r="C336" s="155" t="s">
        <v>32</v>
      </c>
      <c r="D336" s="155">
        <v>4</v>
      </c>
      <c r="E336" s="155" t="s">
        <v>376</v>
      </c>
      <c r="F336" s="155" t="s">
        <v>410</v>
      </c>
      <c r="G336" s="155" t="s">
        <v>411</v>
      </c>
      <c r="H336" s="195"/>
      <c r="I336" s="18" t="s">
        <v>380</v>
      </c>
      <c r="J336" s="195"/>
      <c r="K336" s="195"/>
      <c r="L336" s="155"/>
      <c r="M336" s="189" t="s">
        <v>143</v>
      </c>
      <c r="N336" s="211" t="s">
        <v>491</v>
      </c>
      <c r="O336" s="175"/>
      <c r="P336" s="175"/>
      <c r="Q336" s="363" t="s">
        <v>492</v>
      </c>
      <c r="R336" s="364"/>
    </row>
    <row r="337" spans="1:18" ht="26.25" customHeight="1">
      <c r="A337" s="155"/>
      <c r="B337" s="155"/>
      <c r="C337" s="155"/>
      <c r="D337" s="155"/>
      <c r="E337" s="155"/>
      <c r="F337" s="155"/>
      <c r="G337" s="155"/>
      <c r="H337" s="195"/>
      <c r="I337" s="18" t="s">
        <v>385</v>
      </c>
      <c r="J337" s="195"/>
      <c r="K337" s="195"/>
      <c r="L337" s="155"/>
      <c r="M337" s="189"/>
      <c r="N337" s="175"/>
      <c r="O337" s="175"/>
      <c r="P337" s="175"/>
      <c r="Q337" s="172"/>
      <c r="R337" s="365"/>
    </row>
    <row r="338" spans="1:18" ht="25.5" customHeight="1">
      <c r="A338" s="155"/>
      <c r="B338" s="155"/>
      <c r="C338" s="155"/>
      <c r="D338" s="155"/>
      <c r="E338" s="155"/>
      <c r="F338" s="155"/>
      <c r="G338" s="155"/>
      <c r="H338" s="195"/>
      <c r="I338" s="120">
        <v>39</v>
      </c>
      <c r="J338" s="195"/>
      <c r="K338" s="195"/>
      <c r="L338" s="155"/>
      <c r="M338" s="189"/>
      <c r="N338" s="175"/>
      <c r="O338" s="175"/>
      <c r="P338" s="175"/>
      <c r="Q338" s="172"/>
      <c r="R338" s="365"/>
    </row>
    <row r="339" spans="1:18" ht="27" customHeight="1">
      <c r="A339" s="155"/>
      <c r="B339" s="155"/>
      <c r="C339" s="155"/>
      <c r="D339" s="155"/>
      <c r="E339" s="155"/>
      <c r="F339" s="155"/>
      <c r="G339" s="155"/>
      <c r="H339" s="195"/>
      <c r="I339" s="18">
        <v>27300</v>
      </c>
      <c r="J339" s="195"/>
      <c r="K339" s="195"/>
      <c r="L339" s="155"/>
      <c r="M339" s="189"/>
      <c r="N339" s="175"/>
      <c r="O339" s="175"/>
      <c r="P339" s="175"/>
      <c r="Q339" s="174"/>
      <c r="R339" s="366"/>
    </row>
    <row r="340" spans="1:18" ht="21" customHeight="1">
      <c r="A340" s="180" t="s">
        <v>34</v>
      </c>
      <c r="B340" s="180"/>
      <c r="C340" s="180"/>
      <c r="D340" s="180"/>
      <c r="E340" s="180"/>
      <c r="F340" s="180"/>
      <c r="G340" s="180"/>
      <c r="H340" s="119">
        <f>H334+H330</f>
        <v>100</v>
      </c>
      <c r="I340" s="119">
        <f>I338+I334+I330</f>
        <v>99</v>
      </c>
      <c r="J340" s="119">
        <f>J334+J330</f>
        <v>110</v>
      </c>
      <c r="K340" s="119">
        <f>K334+K330</f>
        <v>120</v>
      </c>
      <c r="L340" s="88">
        <v>0</v>
      </c>
      <c r="M340" s="114"/>
      <c r="N340" s="165"/>
      <c r="O340" s="166"/>
      <c r="P340" s="167"/>
      <c r="Q340" s="167"/>
      <c r="R340" s="168"/>
    </row>
    <row r="341" spans="1:18" ht="23.25" customHeight="1">
      <c r="A341" s="184" t="s">
        <v>493</v>
      </c>
      <c r="B341" s="185"/>
      <c r="C341" s="185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6"/>
      <c r="Q341" s="186"/>
      <c r="R341" s="187"/>
    </row>
    <row r="342" spans="1:18" ht="17.25" customHeight="1">
      <c r="A342" s="161" t="s">
        <v>110</v>
      </c>
      <c r="B342" s="161" t="s">
        <v>93</v>
      </c>
      <c r="C342" s="161" t="s">
        <v>9</v>
      </c>
      <c r="D342" s="161" t="s">
        <v>10</v>
      </c>
      <c r="E342" s="161" t="s">
        <v>7</v>
      </c>
      <c r="F342" s="161" t="s">
        <v>374</v>
      </c>
      <c r="G342" s="161" t="s">
        <v>397</v>
      </c>
      <c r="H342" s="161" t="s">
        <v>518</v>
      </c>
      <c r="I342" s="161"/>
      <c r="J342" s="161"/>
      <c r="K342" s="161"/>
      <c r="L342" s="161"/>
      <c r="M342" s="176" t="s">
        <v>12</v>
      </c>
      <c r="N342" s="151" t="s">
        <v>14</v>
      </c>
      <c r="O342" s="377"/>
      <c r="P342" s="377"/>
      <c r="Q342" s="363" t="s">
        <v>88</v>
      </c>
      <c r="R342" s="382"/>
    </row>
    <row r="343" spans="1:18" ht="12.75">
      <c r="A343" s="161"/>
      <c r="B343" s="161"/>
      <c r="C343" s="161"/>
      <c r="D343" s="161"/>
      <c r="E343" s="161"/>
      <c r="F343" s="161"/>
      <c r="G343" s="161"/>
      <c r="H343" s="161" t="s">
        <v>72</v>
      </c>
      <c r="I343" s="161"/>
      <c r="J343" s="161"/>
      <c r="K343" s="161"/>
      <c r="L343" s="161" t="s">
        <v>73</v>
      </c>
      <c r="M343" s="176"/>
      <c r="N343" s="378"/>
      <c r="O343" s="379"/>
      <c r="P343" s="379"/>
      <c r="Q343" s="379"/>
      <c r="R343" s="383"/>
    </row>
    <row r="344" spans="1:18" ht="12.75">
      <c r="A344" s="161"/>
      <c r="B344" s="161"/>
      <c r="C344" s="161"/>
      <c r="D344" s="161"/>
      <c r="E344" s="161"/>
      <c r="F344" s="161"/>
      <c r="G344" s="161"/>
      <c r="H344" s="6" t="s">
        <v>15</v>
      </c>
      <c r="I344" s="6" t="s">
        <v>16</v>
      </c>
      <c r="J344" s="6" t="s">
        <v>17</v>
      </c>
      <c r="K344" s="6" t="s">
        <v>18</v>
      </c>
      <c r="L344" s="161"/>
      <c r="M344" s="176"/>
      <c r="N344" s="380"/>
      <c r="O344" s="381"/>
      <c r="P344" s="381"/>
      <c r="Q344" s="381"/>
      <c r="R344" s="384"/>
    </row>
    <row r="345" spans="1:18" ht="28.5" customHeight="1">
      <c r="A345" s="155">
        <v>1</v>
      </c>
      <c r="B345" s="194" t="s">
        <v>494</v>
      </c>
      <c r="C345" s="155" t="s">
        <v>32</v>
      </c>
      <c r="D345" s="155">
        <v>9</v>
      </c>
      <c r="E345" s="155" t="s">
        <v>398</v>
      </c>
      <c r="F345" s="155" t="s">
        <v>84</v>
      </c>
      <c r="G345" s="155" t="s">
        <v>399</v>
      </c>
      <c r="H345" s="192"/>
      <c r="I345" s="121" t="s">
        <v>388</v>
      </c>
      <c r="J345" s="121" t="s">
        <v>495</v>
      </c>
      <c r="K345" s="121" t="s">
        <v>496</v>
      </c>
      <c r="L345" s="121" t="s">
        <v>497</v>
      </c>
      <c r="M345" s="193" t="s">
        <v>143</v>
      </c>
      <c r="N345" s="211" t="s">
        <v>498</v>
      </c>
      <c r="O345" s="376"/>
      <c r="P345" s="376"/>
      <c r="Q345" s="155" t="s">
        <v>499</v>
      </c>
      <c r="R345" s="376"/>
    </row>
    <row r="346" spans="1:18" ht="26.25" customHeight="1">
      <c r="A346" s="155"/>
      <c r="B346" s="194"/>
      <c r="C346" s="155"/>
      <c r="D346" s="155"/>
      <c r="E346" s="155"/>
      <c r="F346" s="155"/>
      <c r="G346" s="155"/>
      <c r="H346" s="192"/>
      <c r="I346" s="121" t="s">
        <v>424</v>
      </c>
      <c r="J346" s="121" t="s">
        <v>424</v>
      </c>
      <c r="K346" s="121" t="s">
        <v>424</v>
      </c>
      <c r="L346" s="121" t="s">
        <v>500</v>
      </c>
      <c r="M346" s="193"/>
      <c r="N346" s="376"/>
      <c r="O346" s="376"/>
      <c r="P346" s="376"/>
      <c r="Q346" s="376"/>
      <c r="R346" s="376"/>
    </row>
    <row r="347" spans="1:18" ht="23.25" customHeight="1">
      <c r="A347" s="155"/>
      <c r="B347" s="194"/>
      <c r="C347" s="155"/>
      <c r="D347" s="155"/>
      <c r="E347" s="155"/>
      <c r="F347" s="155"/>
      <c r="G347" s="155"/>
      <c r="H347" s="192"/>
      <c r="I347" s="121">
        <v>30</v>
      </c>
      <c r="J347" s="121">
        <v>30</v>
      </c>
      <c r="K347" s="121">
        <v>30</v>
      </c>
      <c r="L347" s="121">
        <v>100</v>
      </c>
      <c r="M347" s="193"/>
      <c r="N347" s="376"/>
      <c r="O347" s="376"/>
      <c r="P347" s="376"/>
      <c r="Q347" s="376"/>
      <c r="R347" s="376"/>
    </row>
    <row r="348" spans="1:18" ht="23.25" customHeight="1">
      <c r="A348" s="155"/>
      <c r="B348" s="194"/>
      <c r="C348" s="155"/>
      <c r="D348" s="155"/>
      <c r="E348" s="155"/>
      <c r="F348" s="155"/>
      <c r="G348" s="155"/>
      <c r="H348" s="192"/>
      <c r="I348" s="122">
        <v>18500</v>
      </c>
      <c r="J348" s="122">
        <v>18500</v>
      </c>
      <c r="K348" s="122">
        <v>18500</v>
      </c>
      <c r="L348" s="122">
        <v>7000</v>
      </c>
      <c r="M348" s="193"/>
      <c r="N348" s="376"/>
      <c r="O348" s="376"/>
      <c r="P348" s="376"/>
      <c r="Q348" s="376"/>
      <c r="R348" s="376"/>
    </row>
    <row r="349" spans="1:18" ht="27.75" customHeight="1">
      <c r="A349" s="155"/>
      <c r="B349" s="194"/>
      <c r="C349" s="155"/>
      <c r="D349" s="155"/>
      <c r="E349" s="155"/>
      <c r="F349" s="155" t="s">
        <v>146</v>
      </c>
      <c r="G349" s="155" t="s">
        <v>501</v>
      </c>
      <c r="H349" s="192"/>
      <c r="I349" s="121" t="s">
        <v>502</v>
      </c>
      <c r="J349" s="121" t="s">
        <v>503</v>
      </c>
      <c r="K349" s="121" t="s">
        <v>504</v>
      </c>
      <c r="L349" s="192"/>
      <c r="M349" s="193"/>
      <c r="N349" s="376"/>
      <c r="O349" s="376"/>
      <c r="P349" s="376"/>
      <c r="Q349" s="330" t="s">
        <v>505</v>
      </c>
      <c r="R349" s="372"/>
    </row>
    <row r="350" spans="1:18" ht="28.5" customHeight="1">
      <c r="A350" s="155"/>
      <c r="B350" s="194"/>
      <c r="C350" s="155"/>
      <c r="D350" s="155"/>
      <c r="E350" s="155"/>
      <c r="F350" s="155"/>
      <c r="G350" s="155"/>
      <c r="H350" s="192"/>
      <c r="I350" s="121" t="s">
        <v>424</v>
      </c>
      <c r="J350" s="121" t="s">
        <v>424</v>
      </c>
      <c r="K350" s="121" t="s">
        <v>424</v>
      </c>
      <c r="L350" s="192"/>
      <c r="M350" s="193"/>
      <c r="N350" s="376"/>
      <c r="O350" s="376"/>
      <c r="P350" s="376"/>
      <c r="Q350" s="373"/>
      <c r="R350" s="372"/>
    </row>
    <row r="351" spans="1:18" ht="23.25" customHeight="1">
      <c r="A351" s="155"/>
      <c r="B351" s="194"/>
      <c r="C351" s="155"/>
      <c r="D351" s="155"/>
      <c r="E351" s="155"/>
      <c r="F351" s="155"/>
      <c r="G351" s="155"/>
      <c r="H351" s="192"/>
      <c r="I351" s="121">
        <v>30</v>
      </c>
      <c r="J351" s="121">
        <v>30</v>
      </c>
      <c r="K351" s="121">
        <v>30</v>
      </c>
      <c r="L351" s="192"/>
      <c r="M351" s="193"/>
      <c r="N351" s="376"/>
      <c r="O351" s="376"/>
      <c r="P351" s="376"/>
      <c r="Q351" s="373"/>
      <c r="R351" s="372"/>
    </row>
    <row r="352" spans="1:18" ht="26.25" customHeight="1">
      <c r="A352" s="155"/>
      <c r="B352" s="194"/>
      <c r="C352" s="155"/>
      <c r="D352" s="155"/>
      <c r="E352" s="155"/>
      <c r="F352" s="155"/>
      <c r="G352" s="155"/>
      <c r="H352" s="192"/>
      <c r="I352" s="122">
        <v>18000</v>
      </c>
      <c r="J352" s="122">
        <v>18000</v>
      </c>
      <c r="K352" s="122">
        <v>18000</v>
      </c>
      <c r="L352" s="192"/>
      <c r="M352" s="193"/>
      <c r="N352" s="376"/>
      <c r="O352" s="376"/>
      <c r="P352" s="376"/>
      <c r="Q352" s="374"/>
      <c r="R352" s="375"/>
    </row>
    <row r="353" spans="1:18" ht="24" customHeight="1">
      <c r="A353" s="180" t="s">
        <v>34</v>
      </c>
      <c r="B353" s="180"/>
      <c r="C353" s="180"/>
      <c r="D353" s="180"/>
      <c r="E353" s="180"/>
      <c r="F353" s="180"/>
      <c r="G353" s="180"/>
      <c r="H353" s="113">
        <f>H351+H347</f>
        <v>0</v>
      </c>
      <c r="I353" s="113">
        <f>I351+I347</f>
        <v>60</v>
      </c>
      <c r="J353" s="113">
        <f>J351+J347</f>
        <v>60</v>
      </c>
      <c r="K353" s="113">
        <f>K351+K347</f>
        <v>60</v>
      </c>
      <c r="L353" s="113">
        <f>L351+L347</f>
        <v>100</v>
      </c>
      <c r="M353" s="114"/>
      <c r="N353" s="165"/>
      <c r="O353" s="166"/>
      <c r="P353" s="167"/>
      <c r="Q353" s="167"/>
      <c r="R353" s="168"/>
    </row>
    <row r="354" spans="1:18" ht="21" customHeight="1">
      <c r="A354" s="184" t="s">
        <v>506</v>
      </c>
      <c r="B354" s="185"/>
      <c r="C354" s="185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6"/>
      <c r="Q354" s="186"/>
      <c r="R354" s="187"/>
    </row>
    <row r="355" spans="1:18" ht="18.75" customHeight="1">
      <c r="A355" s="161" t="s">
        <v>110</v>
      </c>
      <c r="B355" s="161" t="s">
        <v>93</v>
      </c>
      <c r="C355" s="161" t="s">
        <v>9</v>
      </c>
      <c r="D355" s="161" t="s">
        <v>10</v>
      </c>
      <c r="E355" s="161" t="s">
        <v>7</v>
      </c>
      <c r="F355" s="161" t="s">
        <v>374</v>
      </c>
      <c r="G355" s="161" t="s">
        <v>397</v>
      </c>
      <c r="H355" s="161" t="s">
        <v>518</v>
      </c>
      <c r="I355" s="161"/>
      <c r="J355" s="161"/>
      <c r="K355" s="161"/>
      <c r="L355" s="161"/>
      <c r="M355" s="176" t="s">
        <v>12</v>
      </c>
      <c r="N355" s="161" t="s">
        <v>14</v>
      </c>
      <c r="O355" s="267"/>
      <c r="P355" s="267"/>
      <c r="Q355" s="294" t="s">
        <v>88</v>
      </c>
      <c r="R355" s="367"/>
    </row>
    <row r="356" spans="1:18" ht="12.75">
      <c r="A356" s="161"/>
      <c r="B356" s="161"/>
      <c r="C356" s="161"/>
      <c r="D356" s="161"/>
      <c r="E356" s="161"/>
      <c r="F356" s="161"/>
      <c r="G356" s="161"/>
      <c r="H356" s="161" t="s">
        <v>72</v>
      </c>
      <c r="I356" s="161"/>
      <c r="J356" s="161"/>
      <c r="K356" s="161"/>
      <c r="L356" s="161" t="s">
        <v>73</v>
      </c>
      <c r="M356" s="176"/>
      <c r="N356" s="267"/>
      <c r="O356" s="267"/>
      <c r="P356" s="267"/>
      <c r="Q356" s="368"/>
      <c r="R356" s="369"/>
    </row>
    <row r="357" spans="1:18" ht="21.75" customHeight="1">
      <c r="A357" s="161"/>
      <c r="B357" s="161"/>
      <c r="C357" s="161"/>
      <c r="D357" s="161"/>
      <c r="E357" s="161"/>
      <c r="F357" s="161"/>
      <c r="G357" s="161"/>
      <c r="H357" s="6" t="s">
        <v>15</v>
      </c>
      <c r="I357" s="6" t="s">
        <v>16</v>
      </c>
      <c r="J357" s="6" t="s">
        <v>17</v>
      </c>
      <c r="K357" s="6" t="s">
        <v>18</v>
      </c>
      <c r="L357" s="161"/>
      <c r="M357" s="176"/>
      <c r="N357" s="267"/>
      <c r="O357" s="267"/>
      <c r="P357" s="267"/>
      <c r="Q357" s="370"/>
      <c r="R357" s="371"/>
    </row>
    <row r="358" spans="1:18" ht="33" customHeight="1">
      <c r="A358" s="155">
        <v>1</v>
      </c>
      <c r="B358" s="191" t="s">
        <v>536</v>
      </c>
      <c r="C358" s="155" t="s">
        <v>32</v>
      </c>
      <c r="D358" s="155">
        <v>4</v>
      </c>
      <c r="E358" s="190" t="s">
        <v>398</v>
      </c>
      <c r="F358" s="155" t="s">
        <v>507</v>
      </c>
      <c r="G358" s="155" t="s">
        <v>508</v>
      </c>
      <c r="H358" s="2" t="s">
        <v>379</v>
      </c>
      <c r="I358" s="2" t="s">
        <v>509</v>
      </c>
      <c r="J358" s="2" t="s">
        <v>510</v>
      </c>
      <c r="K358" s="2" t="s">
        <v>511</v>
      </c>
      <c r="L358" s="188"/>
      <c r="M358" s="189" t="s">
        <v>143</v>
      </c>
      <c r="N358" s="169" t="s">
        <v>512</v>
      </c>
      <c r="O358" s="170"/>
      <c r="P358" s="170"/>
      <c r="Q358" s="155" t="s">
        <v>513</v>
      </c>
      <c r="R358" s="175"/>
    </row>
    <row r="359" spans="1:18" ht="29.25" customHeight="1">
      <c r="A359" s="155"/>
      <c r="B359" s="191"/>
      <c r="C359" s="155"/>
      <c r="D359" s="155"/>
      <c r="E359" s="190"/>
      <c r="F359" s="155"/>
      <c r="G359" s="155"/>
      <c r="H359" s="2" t="s">
        <v>385</v>
      </c>
      <c r="I359" s="2" t="s">
        <v>385</v>
      </c>
      <c r="J359" s="2" t="s">
        <v>385</v>
      </c>
      <c r="K359" s="2" t="s">
        <v>385</v>
      </c>
      <c r="L359" s="188"/>
      <c r="M359" s="189"/>
      <c r="N359" s="171"/>
      <c r="O359" s="172"/>
      <c r="P359" s="172"/>
      <c r="Q359" s="175"/>
      <c r="R359" s="175"/>
    </row>
    <row r="360" spans="1:18" ht="26.25" customHeight="1">
      <c r="A360" s="155"/>
      <c r="B360" s="191"/>
      <c r="C360" s="155"/>
      <c r="D360" s="155"/>
      <c r="E360" s="190"/>
      <c r="F360" s="155"/>
      <c r="G360" s="155"/>
      <c r="H360" s="2">
        <v>80</v>
      </c>
      <c r="I360" s="2">
        <v>90</v>
      </c>
      <c r="J360" s="2">
        <v>80</v>
      </c>
      <c r="K360" s="2">
        <v>90</v>
      </c>
      <c r="L360" s="188"/>
      <c r="M360" s="189"/>
      <c r="N360" s="171"/>
      <c r="O360" s="172"/>
      <c r="P360" s="172"/>
      <c r="Q360" s="175"/>
      <c r="R360" s="175"/>
    </row>
    <row r="361" spans="1:18" ht="38.25" customHeight="1">
      <c r="A361" s="155"/>
      <c r="B361" s="191"/>
      <c r="C361" s="155"/>
      <c r="D361" s="155"/>
      <c r="E361" s="190"/>
      <c r="F361" s="155"/>
      <c r="G361" s="155"/>
      <c r="H361" s="123">
        <v>27972</v>
      </c>
      <c r="I361" s="123">
        <v>27972</v>
      </c>
      <c r="J361" s="123">
        <v>27972</v>
      </c>
      <c r="K361" s="123">
        <v>27972</v>
      </c>
      <c r="L361" s="188"/>
      <c r="M361" s="189"/>
      <c r="N361" s="173"/>
      <c r="O361" s="174"/>
      <c r="P361" s="174"/>
      <c r="Q361" s="175"/>
      <c r="R361" s="175"/>
    </row>
    <row r="362" spans="1:18" ht="23.25" customHeight="1">
      <c r="A362" s="180" t="s">
        <v>34</v>
      </c>
      <c r="B362" s="180"/>
      <c r="C362" s="180"/>
      <c r="D362" s="180"/>
      <c r="E362" s="180"/>
      <c r="F362" s="180"/>
      <c r="G362" s="180"/>
      <c r="H362" s="113">
        <f>H360</f>
        <v>80</v>
      </c>
      <c r="I362" s="113">
        <f>I360</f>
        <v>90</v>
      </c>
      <c r="J362" s="113">
        <f>J360</f>
        <v>80</v>
      </c>
      <c r="K362" s="113">
        <f>K360</f>
        <v>90</v>
      </c>
      <c r="L362" s="113">
        <f>L360</f>
        <v>0</v>
      </c>
      <c r="M362" s="114"/>
      <c r="N362" s="165"/>
      <c r="O362" s="166"/>
      <c r="P362" s="167"/>
      <c r="Q362" s="167"/>
      <c r="R362" s="168"/>
    </row>
    <row r="363" spans="1:15" ht="18.75" customHeight="1">
      <c r="A363" s="181" t="s">
        <v>514</v>
      </c>
      <c r="B363" s="182"/>
      <c r="C363" s="182"/>
      <c r="D363" s="182"/>
      <c r="E363" s="182"/>
      <c r="F363" s="182"/>
      <c r="G363" s="183"/>
      <c r="H363" s="128" t="s">
        <v>72</v>
      </c>
      <c r="I363" s="128"/>
      <c r="J363" s="128"/>
      <c r="K363" s="128"/>
      <c r="L363" s="128" t="s">
        <v>73</v>
      </c>
      <c r="M363" s="124"/>
      <c r="N363" s="23"/>
      <c r="O363" s="125"/>
    </row>
    <row r="364" spans="1:15" ht="12.75">
      <c r="A364" s="126"/>
      <c r="B364" s="126"/>
      <c r="C364" s="126"/>
      <c r="D364" s="126"/>
      <c r="E364" s="126"/>
      <c r="F364" s="126"/>
      <c r="G364" s="126"/>
      <c r="H364" s="112" t="s">
        <v>15</v>
      </c>
      <c r="I364" s="112" t="s">
        <v>16</v>
      </c>
      <c r="J364" s="112" t="s">
        <v>17</v>
      </c>
      <c r="K364" s="112" t="s">
        <v>18</v>
      </c>
      <c r="L364" s="112"/>
      <c r="M364" s="124"/>
      <c r="N364" s="23"/>
      <c r="O364" s="125"/>
    </row>
    <row r="365" spans="1:15" ht="12.75">
      <c r="A365" s="126"/>
      <c r="B365" s="126"/>
      <c r="C365" s="126"/>
      <c r="D365" s="126"/>
      <c r="E365" s="126"/>
      <c r="F365" s="126"/>
      <c r="G365" s="126"/>
      <c r="H365" s="127">
        <f>H362+H353+H340+H323+H310+H240</f>
        <v>1955</v>
      </c>
      <c r="I365" s="127">
        <f>I362+I353+I340+I323+I310+I240</f>
        <v>1963</v>
      </c>
      <c r="J365" s="127">
        <f>J362+J353+J340+J323+J310+J240</f>
        <v>2012</v>
      </c>
      <c r="K365" s="127">
        <f>K362+K353+K340+K323+K310+K240</f>
        <v>2083</v>
      </c>
      <c r="L365" s="127">
        <f>L362+L353+L340+L323+L310+L240</f>
        <v>100</v>
      </c>
      <c r="M365" s="124"/>
      <c r="N365" s="23"/>
      <c r="O365" s="125"/>
    </row>
    <row r="366" spans="2:15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2:15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28.5" customHeight="1">
      <c r="A368" s="177" t="s">
        <v>557</v>
      </c>
      <c r="B368" s="178"/>
      <c r="C368" s="178"/>
      <c r="D368" s="178"/>
      <c r="E368" s="178"/>
      <c r="F368" s="178"/>
      <c r="G368" s="178"/>
      <c r="H368" s="178"/>
      <c r="I368" s="178"/>
      <c r="J368" s="178"/>
      <c r="K368" s="178"/>
      <c r="L368" s="178"/>
      <c r="M368" s="178"/>
      <c r="N368" s="179"/>
      <c r="O368" s="3"/>
    </row>
    <row r="369" spans="1:15" ht="22.5">
      <c r="A369" s="131" t="s">
        <v>110</v>
      </c>
      <c r="B369" s="131" t="s">
        <v>558</v>
      </c>
      <c r="C369" s="131" t="s">
        <v>559</v>
      </c>
      <c r="D369" s="159" t="s">
        <v>560</v>
      </c>
      <c r="E369" s="159"/>
      <c r="F369" s="131" t="s">
        <v>561</v>
      </c>
      <c r="G369" s="162" t="s">
        <v>562</v>
      </c>
      <c r="H369" s="163"/>
      <c r="I369" s="163"/>
      <c r="J369" s="163"/>
      <c r="K369" s="163"/>
      <c r="L369" s="163"/>
      <c r="M369" s="163"/>
      <c r="N369" s="164"/>
      <c r="O369" s="3"/>
    </row>
    <row r="370" spans="1:15" ht="22.5">
      <c r="A370" s="2">
        <v>1</v>
      </c>
      <c r="B370" s="2" t="s">
        <v>563</v>
      </c>
      <c r="C370" s="5" t="s">
        <v>31</v>
      </c>
      <c r="D370" s="155" t="s">
        <v>564</v>
      </c>
      <c r="E370" s="155"/>
      <c r="F370" s="2" t="s">
        <v>565</v>
      </c>
      <c r="G370" s="156" t="s">
        <v>566</v>
      </c>
      <c r="H370" s="157"/>
      <c r="I370" s="157"/>
      <c r="J370" s="157"/>
      <c r="K370" s="157"/>
      <c r="L370" s="157"/>
      <c r="M370" s="157"/>
      <c r="N370" s="158"/>
      <c r="O370" s="3"/>
    </row>
    <row r="371" spans="1:15" ht="22.5">
      <c r="A371" s="2">
        <v>2</v>
      </c>
      <c r="B371" s="2" t="s">
        <v>598</v>
      </c>
      <c r="C371" s="5" t="s">
        <v>398</v>
      </c>
      <c r="D371" s="155" t="s">
        <v>567</v>
      </c>
      <c r="E371" s="155"/>
      <c r="F371" s="2" t="s">
        <v>587</v>
      </c>
      <c r="G371" s="156" t="s">
        <v>568</v>
      </c>
      <c r="H371" s="157"/>
      <c r="I371" s="157"/>
      <c r="J371" s="157"/>
      <c r="K371" s="157"/>
      <c r="L371" s="157"/>
      <c r="M371" s="157"/>
      <c r="N371" s="158"/>
      <c r="O371" s="3"/>
    </row>
    <row r="372" spans="1:15" ht="33.75">
      <c r="A372" s="2">
        <v>3</v>
      </c>
      <c r="B372" s="2" t="s">
        <v>599</v>
      </c>
      <c r="C372" s="5" t="s">
        <v>33</v>
      </c>
      <c r="D372" s="155" t="s">
        <v>569</v>
      </c>
      <c r="E372" s="155"/>
      <c r="F372" s="2" t="s">
        <v>570</v>
      </c>
      <c r="G372" s="156" t="s">
        <v>571</v>
      </c>
      <c r="H372" s="157"/>
      <c r="I372" s="157"/>
      <c r="J372" s="157"/>
      <c r="K372" s="157"/>
      <c r="L372" s="157"/>
      <c r="M372" s="157"/>
      <c r="N372" s="158"/>
      <c r="O372" s="1"/>
    </row>
    <row r="373" spans="1:14" ht="45">
      <c r="A373" s="2">
        <v>4</v>
      </c>
      <c r="B373" s="2" t="s">
        <v>601</v>
      </c>
      <c r="C373" s="5" t="s">
        <v>33</v>
      </c>
      <c r="D373" s="155" t="s">
        <v>66</v>
      </c>
      <c r="E373" s="155"/>
      <c r="F373" s="2" t="s">
        <v>572</v>
      </c>
      <c r="G373" s="156" t="s">
        <v>573</v>
      </c>
      <c r="H373" s="157"/>
      <c r="I373" s="157"/>
      <c r="J373" s="157"/>
      <c r="K373" s="157"/>
      <c r="L373" s="157"/>
      <c r="M373" s="157"/>
      <c r="N373" s="158"/>
    </row>
    <row r="374" spans="1:15" ht="33.75">
      <c r="A374" s="2">
        <v>5</v>
      </c>
      <c r="B374" s="2" t="s">
        <v>600</v>
      </c>
      <c r="C374" s="5" t="s">
        <v>398</v>
      </c>
      <c r="D374" s="155" t="s">
        <v>574</v>
      </c>
      <c r="E374" s="155"/>
      <c r="F374" s="2" t="s">
        <v>575</v>
      </c>
      <c r="G374" s="156" t="s">
        <v>576</v>
      </c>
      <c r="H374" s="157"/>
      <c r="I374" s="157"/>
      <c r="J374" s="157"/>
      <c r="K374" s="157"/>
      <c r="L374" s="157"/>
      <c r="M374" s="157"/>
      <c r="N374" s="158"/>
      <c r="O374" s="1"/>
    </row>
    <row r="375" spans="1:15" ht="45">
      <c r="A375" s="2">
        <v>6</v>
      </c>
      <c r="B375" s="2" t="s">
        <v>602</v>
      </c>
      <c r="C375" s="5" t="s">
        <v>33</v>
      </c>
      <c r="D375" s="155" t="s">
        <v>66</v>
      </c>
      <c r="E375" s="155"/>
      <c r="F375" s="2" t="s">
        <v>577</v>
      </c>
      <c r="G375" s="156" t="s">
        <v>578</v>
      </c>
      <c r="H375" s="157"/>
      <c r="I375" s="157"/>
      <c r="J375" s="157"/>
      <c r="K375" s="157"/>
      <c r="L375" s="157"/>
      <c r="M375" s="157"/>
      <c r="N375" s="158"/>
      <c r="O375" s="3"/>
    </row>
    <row r="376" spans="1:14" ht="33.75">
      <c r="A376" s="2">
        <v>7</v>
      </c>
      <c r="B376" s="2" t="s">
        <v>579</v>
      </c>
      <c r="C376" s="5" t="s">
        <v>398</v>
      </c>
      <c r="D376" s="155" t="s">
        <v>580</v>
      </c>
      <c r="E376" s="155"/>
      <c r="F376" s="2" t="s">
        <v>581</v>
      </c>
      <c r="G376" s="156" t="s">
        <v>582</v>
      </c>
      <c r="H376" s="157"/>
      <c r="I376" s="157"/>
      <c r="J376" s="157"/>
      <c r="K376" s="157"/>
      <c r="L376" s="157"/>
      <c r="M376" s="157"/>
      <c r="N376" s="158"/>
    </row>
    <row r="377" spans="1:15" ht="33.75">
      <c r="A377" s="2">
        <v>8</v>
      </c>
      <c r="B377" s="2" t="s">
        <v>583</v>
      </c>
      <c r="C377" s="5" t="s">
        <v>398</v>
      </c>
      <c r="D377" s="155" t="s">
        <v>584</v>
      </c>
      <c r="E377" s="155"/>
      <c r="F377" s="2" t="s">
        <v>588</v>
      </c>
      <c r="G377" s="156" t="s">
        <v>589</v>
      </c>
      <c r="H377" s="157"/>
      <c r="I377" s="157"/>
      <c r="J377" s="157"/>
      <c r="K377" s="157"/>
      <c r="L377" s="157"/>
      <c r="M377" s="157"/>
      <c r="N377" s="158"/>
      <c r="O377" s="1"/>
    </row>
    <row r="378" spans="1:15" ht="56.25">
      <c r="A378" s="2">
        <v>9</v>
      </c>
      <c r="B378" s="2" t="s">
        <v>585</v>
      </c>
      <c r="C378" s="2" t="s">
        <v>33</v>
      </c>
      <c r="D378" s="155" t="s">
        <v>66</v>
      </c>
      <c r="E378" s="155"/>
      <c r="F378" s="2" t="s">
        <v>603</v>
      </c>
      <c r="G378" s="156" t="s">
        <v>586</v>
      </c>
      <c r="H378" s="157"/>
      <c r="I378" s="157"/>
      <c r="J378" s="157"/>
      <c r="K378" s="157"/>
      <c r="L378" s="157"/>
      <c r="M378" s="157"/>
      <c r="N378" s="158"/>
      <c r="O378" s="1"/>
    </row>
    <row r="379" spans="2:15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1"/>
    </row>
    <row r="380" spans="2:15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2:14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2:15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29"/>
    </row>
    <row r="383" spans="1:14" ht="12.75">
      <c r="A383" s="32"/>
      <c r="B383" s="25"/>
      <c r="C383" s="22"/>
      <c r="D383" s="22"/>
      <c r="E383" s="32"/>
      <c r="F383" s="25"/>
      <c r="G383" s="23"/>
      <c r="H383" s="32"/>
      <c r="I383" s="23"/>
      <c r="J383" s="1"/>
      <c r="K383" s="1"/>
      <c r="L383" s="1"/>
      <c r="M383" s="1"/>
      <c r="N383" s="1"/>
    </row>
    <row r="384" spans="1:9" ht="12.75">
      <c r="A384" s="32"/>
      <c r="B384" s="25"/>
      <c r="C384" s="22"/>
      <c r="D384" s="22"/>
      <c r="E384" s="32"/>
      <c r="F384" s="25"/>
      <c r="G384" s="23"/>
      <c r="H384" s="32"/>
      <c r="I384" s="23"/>
    </row>
    <row r="385" spans="1:14" ht="12.75">
      <c r="A385" s="32"/>
      <c r="B385" s="25"/>
      <c r="C385" s="22"/>
      <c r="D385" s="22"/>
      <c r="E385" s="32"/>
      <c r="F385" s="25"/>
      <c r="G385" s="23"/>
      <c r="H385" s="32"/>
      <c r="I385" s="23"/>
      <c r="J385" s="1"/>
      <c r="K385" s="1"/>
      <c r="L385" s="1"/>
      <c r="M385" s="1"/>
      <c r="N385" s="1"/>
    </row>
    <row r="386" spans="2:14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8" spans="1:14" ht="12.75">
      <c r="A388" s="23"/>
      <c r="B388" s="24"/>
      <c r="C388" s="3"/>
      <c r="D388" s="3"/>
      <c r="E388" s="23"/>
      <c r="F388" s="23"/>
      <c r="G388" s="23"/>
      <c r="H388" s="23"/>
      <c r="I388" s="33"/>
      <c r="J388" s="1"/>
      <c r="K388" s="1"/>
      <c r="L388" s="1"/>
      <c r="M388" s="1"/>
      <c r="N388" s="1"/>
    </row>
    <row r="389" spans="1:14" ht="12.75">
      <c r="A389" s="23"/>
      <c r="B389" s="24"/>
      <c r="C389" s="3"/>
      <c r="D389" s="3"/>
      <c r="E389" s="23"/>
      <c r="F389" s="23"/>
      <c r="G389" s="23"/>
      <c r="H389" s="23"/>
      <c r="I389" s="33"/>
      <c r="J389" s="1"/>
      <c r="K389" s="1"/>
      <c r="L389" s="1"/>
      <c r="M389" s="1"/>
      <c r="N389" s="1"/>
    </row>
    <row r="390" spans="1:14" ht="12.75">
      <c r="A390" s="23"/>
      <c r="B390" s="24"/>
      <c r="C390" s="3"/>
      <c r="D390" s="3"/>
      <c r="E390" s="23"/>
      <c r="F390" s="23"/>
      <c r="G390" s="23"/>
      <c r="H390" s="23"/>
      <c r="I390" s="33"/>
      <c r="J390" s="1"/>
      <c r="K390" s="1"/>
      <c r="L390" s="1"/>
      <c r="M390" s="1"/>
      <c r="N390" s="1"/>
    </row>
    <row r="391" spans="2:14" ht="12.75">
      <c r="B391" s="3"/>
      <c r="C391" s="3"/>
      <c r="D391" s="3"/>
      <c r="E391" s="3"/>
      <c r="F391" s="3"/>
      <c r="G391" s="3"/>
      <c r="H391" s="3"/>
      <c r="I391" s="11"/>
      <c r="J391" s="3"/>
      <c r="K391" s="3"/>
      <c r="L391" s="3"/>
      <c r="M391" s="3"/>
      <c r="N391" s="3"/>
    </row>
    <row r="393" spans="1:14" ht="12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</row>
    <row r="397" spans="2:8" ht="12.75">
      <c r="B397" s="25"/>
      <c r="C397" s="25"/>
      <c r="D397" s="25"/>
      <c r="E397" s="25"/>
      <c r="F397" s="25"/>
      <c r="G397" s="1"/>
      <c r="H397" s="1"/>
    </row>
    <row r="398" spans="2:8" ht="12.75">
      <c r="B398" s="25"/>
      <c r="C398" s="25"/>
      <c r="D398" s="25"/>
      <c r="E398" s="25"/>
      <c r="F398" s="25"/>
      <c r="G398" s="1"/>
      <c r="H398" s="1"/>
    </row>
    <row r="399" spans="2:8" ht="12.75">
      <c r="B399" s="25"/>
      <c r="C399" s="25"/>
      <c r="D399" s="25"/>
      <c r="E399" s="25"/>
      <c r="F399" s="25"/>
      <c r="G399" s="1"/>
      <c r="H399" s="1"/>
    </row>
    <row r="400" spans="2:8" ht="12.75">
      <c r="B400" s="25"/>
      <c r="C400" s="25"/>
      <c r="D400" s="25"/>
      <c r="E400" s="25"/>
      <c r="F400" s="25"/>
      <c r="G400" s="1"/>
      <c r="H400" s="1"/>
    </row>
    <row r="401" spans="2:8" ht="12.75">
      <c r="B401" s="25"/>
      <c r="C401" s="25"/>
      <c r="D401" s="25"/>
      <c r="E401" s="25"/>
      <c r="F401" s="25"/>
      <c r="G401" s="1"/>
      <c r="H401" s="1"/>
    </row>
    <row r="402" spans="2:8" ht="12.75">
      <c r="B402" s="25"/>
      <c r="C402" s="25"/>
      <c r="D402" s="25"/>
      <c r="E402" s="25"/>
      <c r="F402" s="25"/>
      <c r="G402" s="1"/>
      <c r="H402" s="1"/>
    </row>
    <row r="403" spans="2:8" ht="12.75">
      <c r="B403" s="25"/>
      <c r="C403" s="25"/>
      <c r="D403" s="25"/>
      <c r="E403" s="25"/>
      <c r="F403" s="25"/>
      <c r="G403" s="1"/>
      <c r="H403" s="1"/>
    </row>
    <row r="404" spans="2:8" ht="12.75">
      <c r="B404" s="25"/>
      <c r="C404" s="25"/>
      <c r="D404" s="25"/>
      <c r="E404" s="25"/>
      <c r="F404" s="25"/>
      <c r="G404" s="1"/>
      <c r="H404" s="1"/>
    </row>
    <row r="405" spans="2:8" ht="12.75">
      <c r="B405" s="25"/>
      <c r="C405" s="25"/>
      <c r="D405" s="25"/>
      <c r="E405" s="25"/>
      <c r="F405" s="25"/>
      <c r="G405" s="1"/>
      <c r="H405" s="1"/>
    </row>
    <row r="1503" spans="23:26" ht="42.75" customHeight="1">
      <c r="W1503" s="14"/>
      <c r="X1503" s="14"/>
      <c r="Y1503" s="14"/>
      <c r="Z1503" s="14"/>
    </row>
  </sheetData>
  <sheetProtection selectLockedCells="1" selectUnlockedCells="1"/>
  <mergeCells count="1193">
    <mergeCell ref="G306:G309"/>
    <mergeCell ref="L306:L309"/>
    <mergeCell ref="M306:M309"/>
    <mergeCell ref="A310:G310"/>
    <mergeCell ref="A306:A309"/>
    <mergeCell ref="Q312:R314"/>
    <mergeCell ref="C306:C309"/>
    <mergeCell ref="D306:D309"/>
    <mergeCell ref="E306:E309"/>
    <mergeCell ref="F306:F309"/>
    <mergeCell ref="Q315:R318"/>
    <mergeCell ref="N310:R310"/>
    <mergeCell ref="N306:P309"/>
    <mergeCell ref="Q306:R309"/>
    <mergeCell ref="A324:R324"/>
    <mergeCell ref="N312:P314"/>
    <mergeCell ref="N315:P318"/>
    <mergeCell ref="N319:P322"/>
    <mergeCell ref="N323:R323"/>
    <mergeCell ref="B306:B309"/>
    <mergeCell ref="Q263:R266"/>
    <mergeCell ref="N267:P270"/>
    <mergeCell ref="Q267:R270"/>
    <mergeCell ref="N298:P301"/>
    <mergeCell ref="Q298:R301"/>
    <mergeCell ref="N302:P305"/>
    <mergeCell ref="Q302:R305"/>
    <mergeCell ref="Q281:R284"/>
    <mergeCell ref="Q293:R297"/>
    <mergeCell ref="N289:P292"/>
    <mergeCell ref="Q246:R249"/>
    <mergeCell ref="Q243:R245"/>
    <mergeCell ref="Q319:R322"/>
    <mergeCell ref="A311:R311"/>
    <mergeCell ref="Q271:R274"/>
    <mergeCell ref="N275:P280"/>
    <mergeCell ref="Q275:R280"/>
    <mergeCell ref="Q255:R258"/>
    <mergeCell ref="N259:P262"/>
    <mergeCell ref="Q259:R262"/>
    <mergeCell ref="Q225:R227"/>
    <mergeCell ref="N228:P239"/>
    <mergeCell ref="Q228:R231"/>
    <mergeCell ref="Q232:R235"/>
    <mergeCell ref="Q236:R239"/>
    <mergeCell ref="N243:P245"/>
    <mergeCell ref="M332:M335"/>
    <mergeCell ref="H342:L342"/>
    <mergeCell ref="M342:M344"/>
    <mergeCell ref="H343:K343"/>
    <mergeCell ref="L343:L344"/>
    <mergeCell ref="N225:P227"/>
    <mergeCell ref="N246:P249"/>
    <mergeCell ref="N263:P266"/>
    <mergeCell ref="N336:P339"/>
    <mergeCell ref="N250:P254"/>
    <mergeCell ref="Q332:R335"/>
    <mergeCell ref="N345:P352"/>
    <mergeCell ref="A341:R341"/>
    <mergeCell ref="N340:R340"/>
    <mergeCell ref="N332:P335"/>
    <mergeCell ref="N342:P344"/>
    <mergeCell ref="Q342:R344"/>
    <mergeCell ref="Q345:R348"/>
    <mergeCell ref="Q336:R339"/>
    <mergeCell ref="L332:L335"/>
    <mergeCell ref="N355:P357"/>
    <mergeCell ref="Q355:R357"/>
    <mergeCell ref="N353:R353"/>
    <mergeCell ref="N285:P288"/>
    <mergeCell ref="N293:P297"/>
    <mergeCell ref="N328:P331"/>
    <mergeCell ref="Q328:R331"/>
    <mergeCell ref="N325:P327"/>
    <mergeCell ref="Q325:R327"/>
    <mergeCell ref="Q349:R352"/>
    <mergeCell ref="Q250:R254"/>
    <mergeCell ref="F342:F344"/>
    <mergeCell ref="F315:F318"/>
    <mergeCell ref="G315:G318"/>
    <mergeCell ref="L250:L254"/>
    <mergeCell ref="M250:M254"/>
    <mergeCell ref="G255:G258"/>
    <mergeCell ref="L255:L258"/>
    <mergeCell ref="Q285:R288"/>
    <mergeCell ref="N281:P284"/>
    <mergeCell ref="Q289:R292"/>
    <mergeCell ref="C285:C288"/>
    <mergeCell ref="D285:D288"/>
    <mergeCell ref="E285:E288"/>
    <mergeCell ref="F285:F288"/>
    <mergeCell ref="G285:G288"/>
    <mergeCell ref="I285:I288"/>
    <mergeCell ref="J285:J288"/>
    <mergeCell ref="K285:K288"/>
    <mergeCell ref="L285:L288"/>
    <mergeCell ref="A302:A305"/>
    <mergeCell ref="B302:B305"/>
    <mergeCell ref="C302:C305"/>
    <mergeCell ref="H178:V178"/>
    <mergeCell ref="H194:H196"/>
    <mergeCell ref="T133:U135"/>
    <mergeCell ref="L281:L284"/>
    <mergeCell ref="M281:M284"/>
    <mergeCell ref="A285:A288"/>
    <mergeCell ref="B285:B288"/>
    <mergeCell ref="A225:A227"/>
    <mergeCell ref="L42:L44"/>
    <mergeCell ref="J81:J83"/>
    <mergeCell ref="K81:K83"/>
    <mergeCell ref="L133:L135"/>
    <mergeCell ref="M213:M219"/>
    <mergeCell ref="K210:K212"/>
    <mergeCell ref="A208:AA208"/>
    <mergeCell ref="A203:AA203"/>
    <mergeCell ref="M133:M135"/>
    <mergeCell ref="Y204:Y207"/>
    <mergeCell ref="M71:M73"/>
    <mergeCell ref="M64:M66"/>
    <mergeCell ref="L130:L132"/>
    <mergeCell ref="M81:M83"/>
    <mergeCell ref="M136:M138"/>
    <mergeCell ref="L197:L199"/>
    <mergeCell ref="R157:V158"/>
    <mergeCell ref="P152:P154"/>
    <mergeCell ref="R159:R161"/>
    <mergeCell ref="U213:U215"/>
    <mergeCell ref="V213:V215"/>
    <mergeCell ref="T213:T215"/>
    <mergeCell ref="H200:H202"/>
    <mergeCell ref="G204:G207"/>
    <mergeCell ref="F193:F199"/>
    <mergeCell ref="M200:M202"/>
    <mergeCell ref="J210:J212"/>
    <mergeCell ref="J200:J202"/>
    <mergeCell ref="I200:I202"/>
    <mergeCell ref="Y180:Y183"/>
    <mergeCell ref="Z180:AA183"/>
    <mergeCell ref="W180:W183"/>
    <mergeCell ref="X180:X183"/>
    <mergeCell ref="L181:L183"/>
    <mergeCell ref="R200:R202"/>
    <mergeCell ref="V181:V183"/>
    <mergeCell ref="Z193:AA199"/>
    <mergeCell ref="X185:X191"/>
    <mergeCell ref="U197:U199"/>
    <mergeCell ref="A204:A207"/>
    <mergeCell ref="B193:B202"/>
    <mergeCell ref="X193:X202"/>
    <mergeCell ref="K200:K202"/>
    <mergeCell ref="J194:J196"/>
    <mergeCell ref="A193:A202"/>
    <mergeCell ref="D200:D202"/>
    <mergeCell ref="W204:W207"/>
    <mergeCell ref="A167:G168"/>
    <mergeCell ref="D193:D196"/>
    <mergeCell ref="E193:E202"/>
    <mergeCell ref="G173:G174"/>
    <mergeCell ref="A173:F175"/>
    <mergeCell ref="B185:B191"/>
    <mergeCell ref="G193:G199"/>
    <mergeCell ref="C180:C183"/>
    <mergeCell ref="A169:A171"/>
    <mergeCell ref="G185:G191"/>
    <mergeCell ref="B28:B37"/>
    <mergeCell ref="M28:M32"/>
    <mergeCell ref="H42:H44"/>
    <mergeCell ref="O49:O51"/>
    <mergeCell ref="F204:F207"/>
    <mergeCell ref="E204:E207"/>
    <mergeCell ref="B169:B171"/>
    <mergeCell ref="F180:F183"/>
    <mergeCell ref="D169:D171"/>
    <mergeCell ref="O181:O183"/>
    <mergeCell ref="O33:O37"/>
    <mergeCell ref="D42:D44"/>
    <mergeCell ref="G33:G37"/>
    <mergeCell ref="G180:G183"/>
    <mergeCell ref="I189:I191"/>
    <mergeCell ref="D180:D183"/>
    <mergeCell ref="E180:E183"/>
    <mergeCell ref="K181:K183"/>
    <mergeCell ref="J181:J183"/>
    <mergeCell ref="F100:F102"/>
    <mergeCell ref="C94:C99"/>
    <mergeCell ref="H130:H132"/>
    <mergeCell ref="G114:G119"/>
    <mergeCell ref="E185:E191"/>
    <mergeCell ref="D185:D191"/>
    <mergeCell ref="H189:H191"/>
    <mergeCell ref="D100:D102"/>
    <mergeCell ref="G131:G132"/>
    <mergeCell ref="H107:H109"/>
    <mergeCell ref="A105:G106"/>
    <mergeCell ref="V210:V212"/>
    <mergeCell ref="Q181:Q183"/>
    <mergeCell ref="R197:R199"/>
    <mergeCell ref="T181:T183"/>
    <mergeCell ref="Q173:Q174"/>
    <mergeCell ref="A184:AA184"/>
    <mergeCell ref="K189:K191"/>
    <mergeCell ref="K194:K196"/>
    <mergeCell ref="X204:X207"/>
    <mergeCell ref="G200:G202"/>
    <mergeCell ref="AC114:AC122"/>
    <mergeCell ref="AD114:AD122"/>
    <mergeCell ref="AA120:AA122"/>
    <mergeCell ref="AB120:AB122"/>
    <mergeCell ref="AA114:AA119"/>
    <mergeCell ref="A127:V127"/>
    <mergeCell ref="T114:U125"/>
    <mergeCell ref="AB114:AB119"/>
    <mergeCell ref="A114:A125"/>
    <mergeCell ref="E133:E135"/>
    <mergeCell ref="F130:F132"/>
    <mergeCell ref="V133:V135"/>
    <mergeCell ref="H133:H135"/>
    <mergeCell ref="T165:U165"/>
    <mergeCell ref="Q123:Q125"/>
    <mergeCell ref="V114:V125"/>
    <mergeCell ref="H114:H119"/>
    <mergeCell ref="F159:F161"/>
    <mergeCell ref="N157:P158"/>
    <mergeCell ref="G152:G154"/>
    <mergeCell ref="H150:H151"/>
    <mergeCell ref="G145:G147"/>
    <mergeCell ref="F142:F144"/>
    <mergeCell ref="A148:G148"/>
    <mergeCell ref="D142:D147"/>
    <mergeCell ref="C152:C154"/>
    <mergeCell ref="D152:D154"/>
    <mergeCell ref="E142:E147"/>
    <mergeCell ref="G142:G144"/>
    <mergeCell ref="A142:A147"/>
    <mergeCell ref="A157:G158"/>
    <mergeCell ref="G159:G161"/>
    <mergeCell ref="H162:H164"/>
    <mergeCell ref="H159:H161"/>
    <mergeCell ref="D159:D161"/>
    <mergeCell ref="E162:E164"/>
    <mergeCell ref="B162:B164"/>
    <mergeCell ref="B159:B161"/>
    <mergeCell ref="A159:A161"/>
    <mergeCell ref="E152:E154"/>
    <mergeCell ref="B142:B147"/>
    <mergeCell ref="T152:U154"/>
    <mergeCell ref="C142:C147"/>
    <mergeCell ref="F145:F147"/>
    <mergeCell ref="I150:M150"/>
    <mergeCell ref="R142:R147"/>
    <mergeCell ref="O145:O147"/>
    <mergeCell ref="O142:O144"/>
    <mergeCell ref="Q152:Q154"/>
    <mergeCell ref="K139:K141"/>
    <mergeCell ref="I139:I141"/>
    <mergeCell ref="T139:U141"/>
    <mergeCell ref="Q167:Q168"/>
    <mergeCell ref="L169:L171"/>
    <mergeCell ref="V162:V164"/>
    <mergeCell ref="Q162:Q164"/>
    <mergeCell ref="T159:U161"/>
    <mergeCell ref="S169:S171"/>
    <mergeCell ref="A150:G151"/>
    <mergeCell ref="A152:A154"/>
    <mergeCell ref="F152:F154"/>
    <mergeCell ref="B152:B154"/>
    <mergeCell ref="G162:G164"/>
    <mergeCell ref="O159:O161"/>
    <mergeCell ref="E159:E161"/>
    <mergeCell ref="F162:F164"/>
    <mergeCell ref="C159:C161"/>
    <mergeCell ref="C162:C164"/>
    <mergeCell ref="E11:E13"/>
    <mergeCell ref="G11:G13"/>
    <mergeCell ref="H14:H16"/>
    <mergeCell ref="P11:P13"/>
    <mergeCell ref="O11:O13"/>
    <mergeCell ref="G14:G16"/>
    <mergeCell ref="N14:N16"/>
    <mergeCell ref="O14:O16"/>
    <mergeCell ref="A14:A16"/>
    <mergeCell ref="D14:D16"/>
    <mergeCell ref="E14:E16"/>
    <mergeCell ref="A6:V6"/>
    <mergeCell ref="V11:V13"/>
    <mergeCell ref="P14:P16"/>
    <mergeCell ref="N11:N13"/>
    <mergeCell ref="I11:I13"/>
    <mergeCell ref="Q14:Q16"/>
    <mergeCell ref="F14:F16"/>
    <mergeCell ref="B2:G2"/>
    <mergeCell ref="B3:G3"/>
    <mergeCell ref="F11:F13"/>
    <mergeCell ref="H5:Q5"/>
    <mergeCell ref="B11:B13"/>
    <mergeCell ref="H9:H10"/>
    <mergeCell ref="A8:V8"/>
    <mergeCell ref="Q9:Q10"/>
    <mergeCell ref="S11:S13"/>
    <mergeCell ref="A11:A13"/>
    <mergeCell ref="H19:H20"/>
    <mergeCell ref="A21:A23"/>
    <mergeCell ref="T5:U5"/>
    <mergeCell ref="T11:U13"/>
    <mergeCell ref="C11:C13"/>
    <mergeCell ref="A9:G10"/>
    <mergeCell ref="Q11:Q13"/>
    <mergeCell ref="D11:D13"/>
    <mergeCell ref="H11:H13"/>
    <mergeCell ref="C14:C16"/>
    <mergeCell ref="N19:P20"/>
    <mergeCell ref="R40:V41"/>
    <mergeCell ref="N42:N44"/>
    <mergeCell ref="Q19:Q20"/>
    <mergeCell ref="O42:O44"/>
    <mergeCell ref="P21:P23"/>
    <mergeCell ref="N33:N37"/>
    <mergeCell ref="N40:P41"/>
    <mergeCell ref="N28:N32"/>
    <mergeCell ref="R28:R37"/>
    <mergeCell ref="K21:K23"/>
    <mergeCell ref="F33:F37"/>
    <mergeCell ref="O21:O23"/>
    <mergeCell ref="H26:H27"/>
    <mergeCell ref="H28:H32"/>
    <mergeCell ref="G42:G44"/>
    <mergeCell ref="A39:V39"/>
    <mergeCell ref="A38:G38"/>
    <mergeCell ref="A40:G41"/>
    <mergeCell ref="P42:P44"/>
    <mergeCell ref="A47:G48"/>
    <mergeCell ref="E56:E66"/>
    <mergeCell ref="A42:A44"/>
    <mergeCell ref="A52:G52"/>
    <mergeCell ref="A54:G55"/>
    <mergeCell ref="D49:D51"/>
    <mergeCell ref="F49:F51"/>
    <mergeCell ref="C42:C44"/>
    <mergeCell ref="B42:B44"/>
    <mergeCell ref="E49:E51"/>
    <mergeCell ref="A26:G27"/>
    <mergeCell ref="B14:B16"/>
    <mergeCell ref="G49:G51"/>
    <mergeCell ref="L49:L51"/>
    <mergeCell ref="D28:D37"/>
    <mergeCell ref="C28:C37"/>
    <mergeCell ref="K35:K37"/>
    <mergeCell ref="A17:G17"/>
    <mergeCell ref="H49:H51"/>
    <mergeCell ref="F42:F44"/>
    <mergeCell ref="S21:S23"/>
    <mergeCell ref="N21:N23"/>
    <mergeCell ref="K30:K32"/>
    <mergeCell ref="H47:H48"/>
    <mergeCell ref="A45:G45"/>
    <mergeCell ref="R21:R23"/>
    <mergeCell ref="E28:E37"/>
    <mergeCell ref="M42:M44"/>
    <mergeCell ref="M33:M37"/>
    <mergeCell ref="H33:H37"/>
    <mergeCell ref="C56:C66"/>
    <mergeCell ref="F64:F66"/>
    <mergeCell ref="B49:B51"/>
    <mergeCell ref="G60:G63"/>
    <mergeCell ref="C49:C51"/>
    <mergeCell ref="D56:D66"/>
    <mergeCell ref="B81:B83"/>
    <mergeCell ref="A56:A66"/>
    <mergeCell ref="A81:A83"/>
    <mergeCell ref="A84:G84"/>
    <mergeCell ref="A88:A93"/>
    <mergeCell ref="G56:G59"/>
    <mergeCell ref="F91:F93"/>
    <mergeCell ref="F56:F59"/>
    <mergeCell ref="A67:G67"/>
    <mergeCell ref="G64:G66"/>
    <mergeCell ref="E42:E44"/>
    <mergeCell ref="D88:D93"/>
    <mergeCell ref="F78:F80"/>
    <mergeCell ref="A74:G74"/>
    <mergeCell ref="A49:A51"/>
    <mergeCell ref="B88:B93"/>
    <mergeCell ref="A76:G77"/>
    <mergeCell ref="B56:B66"/>
    <mergeCell ref="E78:E80"/>
    <mergeCell ref="A78:A80"/>
    <mergeCell ref="H86:H87"/>
    <mergeCell ref="N86:P87"/>
    <mergeCell ref="K91:K93"/>
    <mergeCell ref="G88:G90"/>
    <mergeCell ref="M91:M93"/>
    <mergeCell ref="G91:G93"/>
    <mergeCell ref="H88:H90"/>
    <mergeCell ref="I88:I90"/>
    <mergeCell ref="O139:O141"/>
    <mergeCell ref="I112:M112"/>
    <mergeCell ref="M107:M109"/>
    <mergeCell ref="I128:M128"/>
    <mergeCell ref="L91:L93"/>
    <mergeCell ref="H94:H96"/>
    <mergeCell ref="H105:H106"/>
    <mergeCell ref="H112:H113"/>
    <mergeCell ref="H120:H125"/>
    <mergeCell ref="M94:M96"/>
    <mergeCell ref="S136:S138"/>
    <mergeCell ref="Q136:Q138"/>
    <mergeCell ref="Q139:Q141"/>
    <mergeCell ref="P139:P141"/>
    <mergeCell ref="R136:R138"/>
    <mergeCell ref="P136:P138"/>
    <mergeCell ref="U210:U212"/>
    <mergeCell ref="N139:N141"/>
    <mergeCell ref="R150:V151"/>
    <mergeCell ref="O136:O138"/>
    <mergeCell ref="T136:U138"/>
    <mergeCell ref="S139:S141"/>
    <mergeCell ref="S142:S147"/>
    <mergeCell ref="R152:R154"/>
    <mergeCell ref="R169:R171"/>
    <mergeCell ref="S152:S154"/>
    <mergeCell ref="AD186:AD188"/>
    <mergeCell ref="AC186:AC188"/>
    <mergeCell ref="AB186:AB188"/>
    <mergeCell ref="H173:H174"/>
    <mergeCell ref="A179:AA179"/>
    <mergeCell ref="T172:U172"/>
    <mergeCell ref="Z178:AA178"/>
    <mergeCell ref="A185:A191"/>
    <mergeCell ref="R181:R183"/>
    <mergeCell ref="M181:M183"/>
    <mergeCell ref="U200:U202"/>
    <mergeCell ref="V200:V202"/>
    <mergeCell ref="S197:S199"/>
    <mergeCell ref="S200:S202"/>
    <mergeCell ref="A192:AA192"/>
    <mergeCell ref="Q200:Q202"/>
    <mergeCell ref="N200:N202"/>
    <mergeCell ref="L200:L202"/>
    <mergeCell ref="M197:M199"/>
    <mergeCell ref="F185:F191"/>
    <mergeCell ref="C185:C191"/>
    <mergeCell ref="Z204:AA207"/>
    <mergeCell ref="T210:T212"/>
    <mergeCell ref="Y185:Y191"/>
    <mergeCell ref="Z185:AA191"/>
    <mergeCell ref="W193:W202"/>
    <mergeCell ref="V189:V191"/>
    <mergeCell ref="Z200:AA202"/>
    <mergeCell ref="V197:V199"/>
    <mergeCell ref="X209:X219"/>
    <mergeCell ref="W209:W219"/>
    <mergeCell ref="Y193:Y202"/>
    <mergeCell ref="A165:G165"/>
    <mergeCell ref="A162:A164"/>
    <mergeCell ref="D162:D164"/>
    <mergeCell ref="I167:M167"/>
    <mergeCell ref="M162:M164"/>
    <mergeCell ref="N169:N171"/>
    <mergeCell ref="A166:V166"/>
    <mergeCell ref="Q76:Q77"/>
    <mergeCell ref="Q78:Q80"/>
    <mergeCell ref="S71:S73"/>
    <mergeCell ref="R78:R80"/>
    <mergeCell ref="T56:U66"/>
    <mergeCell ref="S78:S80"/>
    <mergeCell ref="T169:U171"/>
    <mergeCell ref="R162:R164"/>
    <mergeCell ref="V139:V141"/>
    <mergeCell ref="V142:V147"/>
    <mergeCell ref="S162:S164"/>
    <mergeCell ref="V152:V154"/>
    <mergeCell ref="R139:R141"/>
    <mergeCell ref="R167:V168"/>
    <mergeCell ref="Q21:Q23"/>
    <mergeCell ref="T21:U23"/>
    <mergeCell ref="Q26:Q27"/>
    <mergeCell ref="S56:S66"/>
    <mergeCell ref="A53:V53"/>
    <mergeCell ref="Q128:Q129"/>
    <mergeCell ref="R49:R51"/>
    <mergeCell ref="R47:V48"/>
    <mergeCell ref="Q54:Q55"/>
    <mergeCell ref="T78:U80"/>
    <mergeCell ref="G71:G73"/>
    <mergeCell ref="D71:D73"/>
    <mergeCell ref="Q169:Q171"/>
    <mergeCell ref="V64:V66"/>
    <mergeCell ref="S88:S93"/>
    <mergeCell ref="A85:V85"/>
    <mergeCell ref="D78:D80"/>
    <mergeCell ref="R133:R135"/>
    <mergeCell ref="V169:V171"/>
    <mergeCell ref="T162:U164"/>
    <mergeCell ref="A69:G70"/>
    <mergeCell ref="B71:B73"/>
    <mergeCell ref="M49:M51"/>
    <mergeCell ref="V60:V63"/>
    <mergeCell ref="E71:E73"/>
    <mergeCell ref="A71:A73"/>
    <mergeCell ref="H71:H73"/>
    <mergeCell ref="O71:O73"/>
    <mergeCell ref="F71:F73"/>
    <mergeCell ref="L71:L73"/>
    <mergeCell ref="F81:F83"/>
    <mergeCell ref="Q81:Q83"/>
    <mergeCell ref="C81:C83"/>
    <mergeCell ref="O81:O83"/>
    <mergeCell ref="H78:H80"/>
    <mergeCell ref="T45:U45"/>
    <mergeCell ref="C71:C73"/>
    <mergeCell ref="T71:U73"/>
    <mergeCell ref="A68:V68"/>
    <mergeCell ref="P64:P66"/>
    <mergeCell ref="T74:U74"/>
    <mergeCell ref="I71:I73"/>
    <mergeCell ref="P81:P83"/>
    <mergeCell ref="R76:V77"/>
    <mergeCell ref="R69:V70"/>
    <mergeCell ref="I81:I83"/>
    <mergeCell ref="S81:S83"/>
    <mergeCell ref="N71:N73"/>
    <mergeCell ref="R71:R73"/>
    <mergeCell ref="R81:R83"/>
    <mergeCell ref="Q91:Q93"/>
    <mergeCell ref="H76:H77"/>
    <mergeCell ref="O64:O66"/>
    <mergeCell ref="N69:P70"/>
    <mergeCell ref="I69:M69"/>
    <mergeCell ref="N81:N83"/>
    <mergeCell ref="Q64:Q66"/>
    <mergeCell ref="N64:N66"/>
    <mergeCell ref="N76:P77"/>
    <mergeCell ref="Q69:Q70"/>
    <mergeCell ref="B78:B80"/>
    <mergeCell ref="H81:H83"/>
    <mergeCell ref="H91:H93"/>
    <mergeCell ref="K94:K96"/>
    <mergeCell ref="G78:G80"/>
    <mergeCell ref="A86:G87"/>
    <mergeCell ref="F88:F90"/>
    <mergeCell ref="C88:C93"/>
    <mergeCell ref="G94:G96"/>
    <mergeCell ref="C78:C80"/>
    <mergeCell ref="R88:R93"/>
    <mergeCell ref="L97:L99"/>
    <mergeCell ref="M97:M99"/>
    <mergeCell ref="L88:L90"/>
    <mergeCell ref="P97:P99"/>
    <mergeCell ref="N94:N96"/>
    <mergeCell ref="Q97:Q99"/>
    <mergeCell ref="N88:N90"/>
    <mergeCell ref="O88:O90"/>
    <mergeCell ref="M88:M90"/>
    <mergeCell ref="A100:A102"/>
    <mergeCell ref="A103:G103"/>
    <mergeCell ref="S107:S109"/>
    <mergeCell ref="C107:C109"/>
    <mergeCell ref="A94:A99"/>
    <mergeCell ref="O94:O96"/>
    <mergeCell ref="I105:M105"/>
    <mergeCell ref="H97:H99"/>
    <mergeCell ref="D107:D109"/>
    <mergeCell ref="E107:E109"/>
    <mergeCell ref="O100:O102"/>
    <mergeCell ref="I97:I99"/>
    <mergeCell ref="Q100:Q102"/>
    <mergeCell ref="R100:R102"/>
    <mergeCell ref="R94:R99"/>
    <mergeCell ref="O97:O99"/>
    <mergeCell ref="P94:P96"/>
    <mergeCell ref="L100:L102"/>
    <mergeCell ref="P100:P102"/>
    <mergeCell ref="C136:C138"/>
    <mergeCell ref="E114:E125"/>
    <mergeCell ref="Q94:Q96"/>
    <mergeCell ref="I100:I102"/>
    <mergeCell ref="M100:M102"/>
    <mergeCell ref="A149:V149"/>
    <mergeCell ref="A139:A141"/>
    <mergeCell ref="R128:V129"/>
    <mergeCell ref="T130:U132"/>
    <mergeCell ref="T110:U110"/>
    <mergeCell ref="Q159:Q161"/>
    <mergeCell ref="Q157:Q158"/>
    <mergeCell ref="H157:H158"/>
    <mergeCell ref="S133:S135"/>
    <mergeCell ref="T142:U147"/>
    <mergeCell ref="G139:G141"/>
    <mergeCell ref="L136:L138"/>
    <mergeCell ref="N136:N138"/>
    <mergeCell ref="H136:H138"/>
    <mergeCell ref="O133:O135"/>
    <mergeCell ref="G169:G171"/>
    <mergeCell ref="H169:H171"/>
    <mergeCell ref="M169:M171"/>
    <mergeCell ref="P159:P161"/>
    <mergeCell ref="I159:I161"/>
    <mergeCell ref="H167:H168"/>
    <mergeCell ref="N167:P168"/>
    <mergeCell ref="I162:I164"/>
    <mergeCell ref="P162:P164"/>
    <mergeCell ref="O162:O164"/>
    <mergeCell ref="R107:R109"/>
    <mergeCell ref="V130:V132"/>
    <mergeCell ref="S130:S132"/>
    <mergeCell ref="S114:S125"/>
    <mergeCell ref="V107:V109"/>
    <mergeCell ref="R112:V113"/>
    <mergeCell ref="T126:U126"/>
    <mergeCell ref="A111:V111"/>
    <mergeCell ref="O107:O109"/>
    <mergeCell ref="N130:N132"/>
    <mergeCell ref="G107:G109"/>
    <mergeCell ref="G97:G99"/>
    <mergeCell ref="D94:D99"/>
    <mergeCell ref="F107:F109"/>
    <mergeCell ref="F97:F99"/>
    <mergeCell ref="E100:E102"/>
    <mergeCell ref="G100:G102"/>
    <mergeCell ref="E94:E99"/>
    <mergeCell ref="F94:F96"/>
    <mergeCell ref="M130:M132"/>
    <mergeCell ref="C114:C125"/>
    <mergeCell ref="A112:G113"/>
    <mergeCell ref="H128:H129"/>
    <mergeCell ref="J94:J96"/>
    <mergeCell ref="G120:G125"/>
    <mergeCell ref="A128:G129"/>
    <mergeCell ref="H100:H102"/>
    <mergeCell ref="A107:A109"/>
    <mergeCell ref="B100:B102"/>
    <mergeCell ref="Q86:Q87"/>
    <mergeCell ref="Q105:Q106"/>
    <mergeCell ref="B107:B109"/>
    <mergeCell ref="R130:R132"/>
    <mergeCell ref="P130:P132"/>
    <mergeCell ref="O123:O125"/>
    <mergeCell ref="P123:P125"/>
    <mergeCell ref="K130:K132"/>
    <mergeCell ref="B130:B132"/>
    <mergeCell ref="O130:O132"/>
    <mergeCell ref="Q112:Q113"/>
    <mergeCell ref="N112:P113"/>
    <mergeCell ref="P91:P93"/>
    <mergeCell ref="N91:N93"/>
    <mergeCell ref="A104:V104"/>
    <mergeCell ref="Q107:Q109"/>
    <mergeCell ref="B94:B96"/>
    <mergeCell ref="B97:B99"/>
    <mergeCell ref="A110:G110"/>
    <mergeCell ref="C100:C102"/>
    <mergeCell ref="T28:U37"/>
    <mergeCell ref="N49:N51"/>
    <mergeCell ref="P71:P73"/>
    <mergeCell ref="H54:H55"/>
    <mergeCell ref="O91:O93"/>
    <mergeCell ref="P49:P51"/>
    <mergeCell ref="I47:M47"/>
    <mergeCell ref="I86:M86"/>
    <mergeCell ref="N56:N59"/>
    <mergeCell ref="O56:O59"/>
    <mergeCell ref="V42:V44"/>
    <mergeCell ref="T42:U44"/>
    <mergeCell ref="N54:P55"/>
    <mergeCell ref="I26:M26"/>
    <mergeCell ref="B21:B23"/>
    <mergeCell ref="H40:H41"/>
    <mergeCell ref="H21:H23"/>
    <mergeCell ref="J21:J23"/>
    <mergeCell ref="A24:G24"/>
    <mergeCell ref="R42:R44"/>
    <mergeCell ref="V14:V16"/>
    <mergeCell ref="A19:G20"/>
    <mergeCell ref="Q88:Q90"/>
    <mergeCell ref="V88:V93"/>
    <mergeCell ref="P78:P80"/>
    <mergeCell ref="R19:V20"/>
    <mergeCell ref="I54:M54"/>
    <mergeCell ref="O28:O32"/>
    <mergeCell ref="A46:V46"/>
    <mergeCell ref="I49:I51"/>
    <mergeCell ref="P88:P90"/>
    <mergeCell ref="G21:G23"/>
    <mergeCell ref="D81:D83"/>
    <mergeCell ref="F21:F23"/>
    <mergeCell ref="P58:P59"/>
    <mergeCell ref="H64:H66"/>
    <mergeCell ref="O60:O63"/>
    <mergeCell ref="I76:M76"/>
    <mergeCell ref="E88:E93"/>
    <mergeCell ref="G81:G83"/>
    <mergeCell ref="Q58:Q59"/>
    <mergeCell ref="G28:G32"/>
    <mergeCell ref="F60:F63"/>
    <mergeCell ref="H69:H70"/>
    <mergeCell ref="M56:M59"/>
    <mergeCell ref="M60:M63"/>
    <mergeCell ref="P30:P32"/>
    <mergeCell ref="Q30:Q32"/>
    <mergeCell ref="N47:P48"/>
    <mergeCell ref="I40:M40"/>
    <mergeCell ref="T14:U16"/>
    <mergeCell ref="A18:V18"/>
    <mergeCell ref="L21:L23"/>
    <mergeCell ref="A28:A37"/>
    <mergeCell ref="E21:E23"/>
    <mergeCell ref="F28:F32"/>
    <mergeCell ref="T24:U24"/>
    <mergeCell ref="N26:P27"/>
    <mergeCell ref="R14:R16"/>
    <mergeCell ref="A25:V25"/>
    <mergeCell ref="T38:U38"/>
    <mergeCell ref="V28:V37"/>
    <mergeCell ref="A7:V7"/>
    <mergeCell ref="C21:C23"/>
    <mergeCell ref="D21:D23"/>
    <mergeCell ref="R26:V27"/>
    <mergeCell ref="M21:M23"/>
    <mergeCell ref="N9:P10"/>
    <mergeCell ref="V21:V23"/>
    <mergeCell ref="T17:U17"/>
    <mergeCell ref="S49:S51"/>
    <mergeCell ref="Q49:Q51"/>
    <mergeCell ref="I9:M9"/>
    <mergeCell ref="R11:R13"/>
    <mergeCell ref="I19:M19"/>
    <mergeCell ref="S28:S37"/>
    <mergeCell ref="Q47:Q48"/>
    <mergeCell ref="S14:S16"/>
    <mergeCell ref="Q42:Q44"/>
    <mergeCell ref="Q40:Q41"/>
    <mergeCell ref="V56:V59"/>
    <mergeCell ref="A75:V75"/>
    <mergeCell ref="N78:N80"/>
    <mergeCell ref="O78:O80"/>
    <mergeCell ref="E81:E83"/>
    <mergeCell ref="S42:S44"/>
    <mergeCell ref="T52:U52"/>
    <mergeCell ref="T49:U51"/>
    <mergeCell ref="R54:V55"/>
    <mergeCell ref="Q71:Q73"/>
    <mergeCell ref="V49:V51"/>
    <mergeCell ref="Y209:Y219"/>
    <mergeCell ref="Z209:AA219"/>
    <mergeCell ref="V78:V80"/>
    <mergeCell ref="V81:V83"/>
    <mergeCell ref="T84:U84"/>
    <mergeCell ref="T67:U67"/>
    <mergeCell ref="V71:V73"/>
    <mergeCell ref="T81:U83"/>
    <mergeCell ref="R105:V106"/>
    <mergeCell ref="T88:U93"/>
    <mergeCell ref="T94:U99"/>
    <mergeCell ref="V94:V96"/>
    <mergeCell ref="T103:U103"/>
    <mergeCell ref="V97:V99"/>
    <mergeCell ref="S94:S99"/>
    <mergeCell ref="T100:U102"/>
    <mergeCell ref="R86:V87"/>
    <mergeCell ref="V100:V102"/>
    <mergeCell ref="S100:S102"/>
    <mergeCell ref="B133:B135"/>
    <mergeCell ref="F133:F135"/>
    <mergeCell ref="F120:F125"/>
    <mergeCell ref="Q133:Q135"/>
    <mergeCell ref="N128:P129"/>
    <mergeCell ref="G133:G135"/>
    <mergeCell ref="D114:D125"/>
    <mergeCell ref="E136:E138"/>
    <mergeCell ref="D133:D135"/>
    <mergeCell ref="B114:B125"/>
    <mergeCell ref="Q130:Q132"/>
    <mergeCell ref="R114:R125"/>
    <mergeCell ref="N123:N125"/>
    <mergeCell ref="C130:C132"/>
    <mergeCell ref="F136:F138"/>
    <mergeCell ref="B136:B138"/>
    <mergeCell ref="D136:D138"/>
    <mergeCell ref="V136:V138"/>
    <mergeCell ref="A156:V156"/>
    <mergeCell ref="A155:G155"/>
    <mergeCell ref="O152:O154"/>
    <mergeCell ref="Q150:Q151"/>
    <mergeCell ref="T155:U155"/>
    <mergeCell ref="H152:H154"/>
    <mergeCell ref="A136:A138"/>
    <mergeCell ref="J139:J141"/>
    <mergeCell ref="H139:H141"/>
    <mergeCell ref="A221:F221"/>
    <mergeCell ref="E169:E171"/>
    <mergeCell ref="B204:B207"/>
    <mergeCell ref="C169:C171"/>
    <mergeCell ref="I194:I196"/>
    <mergeCell ref="F200:F202"/>
    <mergeCell ref="A180:A183"/>
    <mergeCell ref="C204:C207"/>
    <mergeCell ref="F169:F171"/>
    <mergeCell ref="A172:G172"/>
    <mergeCell ref="E139:E141"/>
    <mergeCell ref="C139:C141"/>
    <mergeCell ref="B139:B141"/>
    <mergeCell ref="F139:F141"/>
    <mergeCell ref="D139:D141"/>
    <mergeCell ref="F114:F119"/>
    <mergeCell ref="A126:G126"/>
    <mergeCell ref="D130:D132"/>
    <mergeCell ref="A130:A132"/>
    <mergeCell ref="A133:A135"/>
    <mergeCell ref="E130:E132"/>
    <mergeCell ref="I157:M157"/>
    <mergeCell ref="M152:M154"/>
    <mergeCell ref="N152:N154"/>
    <mergeCell ref="P181:P183"/>
    <mergeCell ref="C133:C135"/>
    <mergeCell ref="G136:G138"/>
    <mergeCell ref="M139:M141"/>
    <mergeCell ref="M142:M144"/>
    <mergeCell ref="N162:N164"/>
    <mergeCell ref="I173:L173"/>
    <mergeCell ref="S181:S183"/>
    <mergeCell ref="U181:U183"/>
    <mergeCell ref="T189:T191"/>
    <mergeCell ref="N181:N183"/>
    <mergeCell ref="M194:M196"/>
    <mergeCell ref="N173:P174"/>
    <mergeCell ref="A176:AA177"/>
    <mergeCell ref="J189:J191"/>
    <mergeCell ref="B180:B183"/>
    <mergeCell ref="W185:W191"/>
    <mergeCell ref="O200:O202"/>
    <mergeCell ref="T107:U109"/>
    <mergeCell ref="S159:S161"/>
    <mergeCell ref="I136:I138"/>
    <mergeCell ref="M159:M161"/>
    <mergeCell ref="P169:P171"/>
    <mergeCell ref="N159:N161"/>
    <mergeCell ref="N150:P151"/>
    <mergeCell ref="N133:N135"/>
    <mergeCell ref="O169:O171"/>
    <mergeCell ref="N107:N109"/>
    <mergeCell ref="I91:I93"/>
    <mergeCell ref="I130:I132"/>
    <mergeCell ref="M145:M147"/>
    <mergeCell ref="N142:N144"/>
    <mergeCell ref="N145:N147"/>
    <mergeCell ref="N100:N102"/>
    <mergeCell ref="N105:P106"/>
    <mergeCell ref="P107:P109"/>
    <mergeCell ref="A220:G220"/>
    <mergeCell ref="H197:H199"/>
    <mergeCell ref="I197:I199"/>
    <mergeCell ref="J197:J199"/>
    <mergeCell ref="D197:D199"/>
    <mergeCell ref="C193:C202"/>
    <mergeCell ref="H210:H212"/>
    <mergeCell ref="A209:A219"/>
    <mergeCell ref="B209:B219"/>
    <mergeCell ref="D204:D207"/>
    <mergeCell ref="N60:N63"/>
    <mergeCell ref="Q60:Q63"/>
    <mergeCell ref="P62:P63"/>
    <mergeCell ref="H213:H219"/>
    <mergeCell ref="I213:I219"/>
    <mergeCell ref="J213:J219"/>
    <mergeCell ref="K213:K219"/>
    <mergeCell ref="L213:L219"/>
    <mergeCell ref="I210:I212"/>
    <mergeCell ref="N97:N99"/>
    <mergeCell ref="N215:N219"/>
    <mergeCell ref="O215:O219"/>
    <mergeCell ref="Q215:Q219"/>
    <mergeCell ref="R216:R219"/>
    <mergeCell ref="P215:P219"/>
    <mergeCell ref="S216:S219"/>
    <mergeCell ref="U216:U219"/>
    <mergeCell ref="S213:S215"/>
    <mergeCell ref="V216:V219"/>
    <mergeCell ref="P35:P37"/>
    <mergeCell ref="Q35:Q37"/>
    <mergeCell ref="R56:R66"/>
    <mergeCell ref="U189:U191"/>
    <mergeCell ref="R213:R215"/>
    <mergeCell ref="T216:T219"/>
    <mergeCell ref="R173:V174"/>
    <mergeCell ref="V159:V161"/>
    <mergeCell ref="T148:U148"/>
    <mergeCell ref="C209:C219"/>
    <mergeCell ref="D213:D219"/>
    <mergeCell ref="F209:F219"/>
    <mergeCell ref="G209:G219"/>
    <mergeCell ref="E209:E219"/>
    <mergeCell ref="D209:D212"/>
    <mergeCell ref="S210:S212"/>
    <mergeCell ref="R210:R212"/>
    <mergeCell ref="B225:B227"/>
    <mergeCell ref="C225:C227"/>
    <mergeCell ref="D225:D227"/>
    <mergeCell ref="E225:E227"/>
    <mergeCell ref="F225:F227"/>
    <mergeCell ref="G225:G227"/>
    <mergeCell ref="H225:L225"/>
    <mergeCell ref="M225:M227"/>
    <mergeCell ref="H226:K226"/>
    <mergeCell ref="L226:L227"/>
    <mergeCell ref="A228:A239"/>
    <mergeCell ref="B228:B239"/>
    <mergeCell ref="C228:C239"/>
    <mergeCell ref="D228:D239"/>
    <mergeCell ref="E228:E239"/>
    <mergeCell ref="F228:F231"/>
    <mergeCell ref="G228:G231"/>
    <mergeCell ref="L228:L231"/>
    <mergeCell ref="M228:M239"/>
    <mergeCell ref="F232:F235"/>
    <mergeCell ref="G232:G235"/>
    <mergeCell ref="L232:L235"/>
    <mergeCell ref="F236:F239"/>
    <mergeCell ref="G236:G239"/>
    <mergeCell ref="L236:L239"/>
    <mergeCell ref="A240:G240"/>
    <mergeCell ref="A243:A245"/>
    <mergeCell ref="B243:B245"/>
    <mergeCell ref="C243:C245"/>
    <mergeCell ref="D243:D245"/>
    <mergeCell ref="E243:E245"/>
    <mergeCell ref="F243:F245"/>
    <mergeCell ref="G243:G245"/>
    <mergeCell ref="A241:R241"/>
    <mergeCell ref="N240:P240"/>
    <mergeCell ref="H243:L243"/>
    <mergeCell ref="M243:M245"/>
    <mergeCell ref="H244:K244"/>
    <mergeCell ref="L244:L245"/>
    <mergeCell ref="A246:A249"/>
    <mergeCell ref="B246:B249"/>
    <mergeCell ref="C246:C249"/>
    <mergeCell ref="D246:D249"/>
    <mergeCell ref="E246:E249"/>
    <mergeCell ref="F246:F249"/>
    <mergeCell ref="G246:G249"/>
    <mergeCell ref="L246:L249"/>
    <mergeCell ref="M246:M249"/>
    <mergeCell ref="A250:A254"/>
    <mergeCell ref="B250:B254"/>
    <mergeCell ref="C250:C254"/>
    <mergeCell ref="D250:D254"/>
    <mergeCell ref="E250:E254"/>
    <mergeCell ref="F250:F254"/>
    <mergeCell ref="G250:G254"/>
    <mergeCell ref="A255:A258"/>
    <mergeCell ref="B255:B258"/>
    <mergeCell ref="C255:C258"/>
    <mergeCell ref="D255:D258"/>
    <mergeCell ref="E255:E258"/>
    <mergeCell ref="F255:F258"/>
    <mergeCell ref="M255:M258"/>
    <mergeCell ref="N255:P258"/>
    <mergeCell ref="N271:P274"/>
    <mergeCell ref="A259:A262"/>
    <mergeCell ref="B259:B262"/>
    <mergeCell ref="C259:C262"/>
    <mergeCell ref="D259:D262"/>
    <mergeCell ref="E259:E262"/>
    <mergeCell ref="F259:F262"/>
    <mergeCell ref="G259:G262"/>
    <mergeCell ref="H259:H262"/>
    <mergeCell ref="J259:J262"/>
    <mergeCell ref="K259:K262"/>
    <mergeCell ref="L259:L262"/>
    <mergeCell ref="M259:M262"/>
    <mergeCell ref="A263:A266"/>
    <mergeCell ref="B263:B266"/>
    <mergeCell ref="C263:C266"/>
    <mergeCell ref="D263:D266"/>
    <mergeCell ref="E263:E266"/>
    <mergeCell ref="F263:F266"/>
    <mergeCell ref="G263:G266"/>
    <mergeCell ref="H263:H266"/>
    <mergeCell ref="I263:I266"/>
    <mergeCell ref="L263:L266"/>
    <mergeCell ref="M263:M266"/>
    <mergeCell ref="A267:A274"/>
    <mergeCell ref="B267:B274"/>
    <mergeCell ref="C267:C274"/>
    <mergeCell ref="D267:D274"/>
    <mergeCell ref="E267:E274"/>
    <mergeCell ref="F267:F270"/>
    <mergeCell ref="G267:G270"/>
    <mergeCell ref="L267:L274"/>
    <mergeCell ref="M267:M270"/>
    <mergeCell ref="F271:F274"/>
    <mergeCell ref="G271:G274"/>
    <mergeCell ref="H271:H274"/>
    <mergeCell ref="J271:J274"/>
    <mergeCell ref="K271:K274"/>
    <mergeCell ref="M271:M274"/>
    <mergeCell ref="A275:A280"/>
    <mergeCell ref="B275:B280"/>
    <mergeCell ref="C275:C280"/>
    <mergeCell ref="D275:D280"/>
    <mergeCell ref="E275:E280"/>
    <mergeCell ref="F275:F280"/>
    <mergeCell ref="G275:G280"/>
    <mergeCell ref="L275:L280"/>
    <mergeCell ref="M275:M280"/>
    <mergeCell ref="A281:A284"/>
    <mergeCell ref="B281:B284"/>
    <mergeCell ref="C281:C284"/>
    <mergeCell ref="D281:D284"/>
    <mergeCell ref="E281:E284"/>
    <mergeCell ref="F281:F284"/>
    <mergeCell ref="G281:G284"/>
    <mergeCell ref="M285:M288"/>
    <mergeCell ref="A289:A292"/>
    <mergeCell ref="B289:B292"/>
    <mergeCell ref="C289:C292"/>
    <mergeCell ref="D289:D292"/>
    <mergeCell ref="E289:E292"/>
    <mergeCell ref="F289:F292"/>
    <mergeCell ref="G289:G292"/>
    <mergeCell ref="L289:L292"/>
    <mergeCell ref="M289:M292"/>
    <mergeCell ref="A293:A297"/>
    <mergeCell ref="B293:B297"/>
    <mergeCell ref="C293:C297"/>
    <mergeCell ref="D293:D297"/>
    <mergeCell ref="E293:E297"/>
    <mergeCell ref="F293:F297"/>
    <mergeCell ref="L293:L297"/>
    <mergeCell ref="M293:M297"/>
    <mergeCell ref="H296:H297"/>
    <mergeCell ref="I296:I297"/>
    <mergeCell ref="K296:K297"/>
    <mergeCell ref="G298:G301"/>
    <mergeCell ref="L298:L301"/>
    <mergeCell ref="M298:M301"/>
    <mergeCell ref="B298:B301"/>
    <mergeCell ref="C298:C301"/>
    <mergeCell ref="D298:D301"/>
    <mergeCell ref="E298:E301"/>
    <mergeCell ref="F298:F301"/>
    <mergeCell ref="G293:G297"/>
    <mergeCell ref="A223:R223"/>
    <mergeCell ref="A224:R224"/>
    <mergeCell ref="A242:R242"/>
    <mergeCell ref="F302:F305"/>
    <mergeCell ref="G302:G305"/>
    <mergeCell ref="L302:L305"/>
    <mergeCell ref="M302:M305"/>
    <mergeCell ref="D302:D305"/>
    <mergeCell ref="E302:E305"/>
    <mergeCell ref="A298:A301"/>
    <mergeCell ref="A312:A314"/>
    <mergeCell ref="B312:B314"/>
    <mergeCell ref="C312:C314"/>
    <mergeCell ref="D312:D314"/>
    <mergeCell ref="E312:E314"/>
    <mergeCell ref="F312:F314"/>
    <mergeCell ref="G312:G314"/>
    <mergeCell ref="H312:L312"/>
    <mergeCell ref="M312:M314"/>
    <mergeCell ref="H313:K313"/>
    <mergeCell ref="L313:L314"/>
    <mergeCell ref="A315:A318"/>
    <mergeCell ref="B315:B318"/>
    <mergeCell ref="C315:C318"/>
    <mergeCell ref="D315:D318"/>
    <mergeCell ref="E315:E318"/>
    <mergeCell ref="L315:L318"/>
    <mergeCell ref="M315:M318"/>
    <mergeCell ref="A319:A322"/>
    <mergeCell ref="B319:B322"/>
    <mergeCell ref="C319:C322"/>
    <mergeCell ref="D319:D322"/>
    <mergeCell ref="E319:E322"/>
    <mergeCell ref="F319:F322"/>
    <mergeCell ref="G319:G322"/>
    <mergeCell ref="H319:H322"/>
    <mergeCell ref="L319:L322"/>
    <mergeCell ref="M319:M322"/>
    <mergeCell ref="A323:G323"/>
    <mergeCell ref="A325:A327"/>
    <mergeCell ref="B325:B327"/>
    <mergeCell ref="C325:C327"/>
    <mergeCell ref="D325:D327"/>
    <mergeCell ref="E325:E327"/>
    <mergeCell ref="F325:F327"/>
    <mergeCell ref="G325:G327"/>
    <mergeCell ref="H325:L325"/>
    <mergeCell ref="M325:M327"/>
    <mergeCell ref="H326:K326"/>
    <mergeCell ref="L326:L327"/>
    <mergeCell ref="A328:A331"/>
    <mergeCell ref="B328:B331"/>
    <mergeCell ref="C328:C331"/>
    <mergeCell ref="D328:D331"/>
    <mergeCell ref="E328:E331"/>
    <mergeCell ref="F328:F331"/>
    <mergeCell ref="G328:G331"/>
    <mergeCell ref="L328:L331"/>
    <mergeCell ref="M328:M331"/>
    <mergeCell ref="A332:A335"/>
    <mergeCell ref="B332:B335"/>
    <mergeCell ref="C332:C335"/>
    <mergeCell ref="D332:D335"/>
    <mergeCell ref="E332:E335"/>
    <mergeCell ref="F332:F335"/>
    <mergeCell ref="G332:G335"/>
    <mergeCell ref="A336:A339"/>
    <mergeCell ref="B336:B339"/>
    <mergeCell ref="C336:C339"/>
    <mergeCell ref="D336:D339"/>
    <mergeCell ref="E336:E339"/>
    <mergeCell ref="F336:F339"/>
    <mergeCell ref="G336:G339"/>
    <mergeCell ref="H336:H339"/>
    <mergeCell ref="J336:J339"/>
    <mergeCell ref="K336:K339"/>
    <mergeCell ref="L336:L339"/>
    <mergeCell ref="M336:M339"/>
    <mergeCell ref="A340:G340"/>
    <mergeCell ref="A342:A344"/>
    <mergeCell ref="B342:B344"/>
    <mergeCell ref="C342:C344"/>
    <mergeCell ref="D342:D344"/>
    <mergeCell ref="E342:E344"/>
    <mergeCell ref="G342:G344"/>
    <mergeCell ref="A345:A352"/>
    <mergeCell ref="B345:B352"/>
    <mergeCell ref="C345:C352"/>
    <mergeCell ref="D345:D352"/>
    <mergeCell ref="E345:E352"/>
    <mergeCell ref="F345:F348"/>
    <mergeCell ref="G345:G348"/>
    <mergeCell ref="H345:H348"/>
    <mergeCell ref="D355:D357"/>
    <mergeCell ref="E355:E357"/>
    <mergeCell ref="F355:F357"/>
    <mergeCell ref="M345:M352"/>
    <mergeCell ref="F349:F352"/>
    <mergeCell ref="G349:G352"/>
    <mergeCell ref="H349:H352"/>
    <mergeCell ref="L349:L352"/>
    <mergeCell ref="A353:G353"/>
    <mergeCell ref="A354:R354"/>
    <mergeCell ref="G358:G361"/>
    <mergeCell ref="L358:L361"/>
    <mergeCell ref="M358:M361"/>
    <mergeCell ref="E358:E361"/>
    <mergeCell ref="A358:A361"/>
    <mergeCell ref="B358:B361"/>
    <mergeCell ref="C358:C361"/>
    <mergeCell ref="A355:A357"/>
    <mergeCell ref="B355:B357"/>
    <mergeCell ref="M355:M357"/>
    <mergeCell ref="H356:K356"/>
    <mergeCell ref="L356:L357"/>
    <mergeCell ref="H355:L355"/>
    <mergeCell ref="A368:N368"/>
    <mergeCell ref="A362:G362"/>
    <mergeCell ref="A363:G363"/>
    <mergeCell ref="F358:F361"/>
    <mergeCell ref="G355:G357"/>
    <mergeCell ref="C355:C357"/>
    <mergeCell ref="G369:N369"/>
    <mergeCell ref="D370:E370"/>
    <mergeCell ref="G370:N370"/>
    <mergeCell ref="D371:E371"/>
    <mergeCell ref="G371:N371"/>
    <mergeCell ref="D358:D361"/>
    <mergeCell ref="N362:R362"/>
    <mergeCell ref="N358:P361"/>
    <mergeCell ref="Q358:R361"/>
    <mergeCell ref="A1:V1"/>
    <mergeCell ref="D375:E375"/>
    <mergeCell ref="G375:N375"/>
    <mergeCell ref="D376:E376"/>
    <mergeCell ref="G376:N376"/>
    <mergeCell ref="D377:E377"/>
    <mergeCell ref="G377:N377"/>
    <mergeCell ref="D372:E372"/>
    <mergeCell ref="G372:N372"/>
    <mergeCell ref="D373:E373"/>
    <mergeCell ref="R9:R10"/>
    <mergeCell ref="S9:S10"/>
    <mergeCell ref="T9:U10"/>
    <mergeCell ref="V9:V10"/>
    <mergeCell ref="D378:E378"/>
    <mergeCell ref="G378:N378"/>
    <mergeCell ref="G373:N373"/>
    <mergeCell ref="D374:E374"/>
    <mergeCell ref="G374:N374"/>
    <mergeCell ref="D369:E369"/>
  </mergeCells>
  <printOptions/>
  <pageMargins left="0.5905511811023623" right="0.5905511811023623" top="0.7874015748031497" bottom="0.8661417322834646" header="0.5118110236220472" footer="0.5905511811023623"/>
  <pageSetup fitToHeight="0" fitToWidth="1" horizontalDpi="600" verticalDpi="600" orientation="landscape" paperSize="9" scale="36" r:id="rId1"/>
  <headerFooter alignWithMargins="0">
    <oddFooter>&amp;C&amp;"Times New Roman,Обычный"&amp;12Страница &amp;P</oddFooter>
  </headerFooter>
  <ignoredErrors>
    <ignoredError sqref="I1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Сухопарова Оксана Николаевна</dc:creator>
  <cp:keywords/>
  <dc:description/>
  <cp:lastModifiedBy>Suhoparova</cp:lastModifiedBy>
  <cp:lastPrinted>2016-03-01T13:08:31Z</cp:lastPrinted>
  <dcterms:created xsi:type="dcterms:W3CDTF">2013-03-04T12:15:23Z</dcterms:created>
  <dcterms:modified xsi:type="dcterms:W3CDTF">2016-04-05T08:36:54Z</dcterms:modified>
  <cp:category/>
  <cp:version/>
  <cp:contentType/>
  <cp:contentStatus/>
</cp:coreProperties>
</file>