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<sst xmlns="http://schemas.openxmlformats.org/spreadsheetml/2006/main" count="129" uniqueCount="79">
  <si>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№ пп</t>
  </si>
  <si>
    <t>Адрес</t>
  </si>
  <si>
    <t>Общая площадь дома, кв.м</t>
  </si>
  <si>
    <t>ТАРИФ</t>
  </si>
  <si>
    <t>Проценты на управление/ на ремонт</t>
  </si>
  <si>
    <t>В месяц на управление</t>
  </si>
  <si>
    <t>В месяц на ремонт</t>
  </si>
  <si>
    <t>общий (с 01.11.2012 г.)</t>
  </si>
  <si>
    <t>на управление (с 01.11.2012 г.)</t>
  </si>
  <si>
    <t>текущий ремонт (с 01.11.2012 г.)</t>
  </si>
  <si>
    <t>Наб.Подбельского д.2</t>
  </si>
  <si>
    <t>50/50</t>
  </si>
  <si>
    <t>Пионерская д.14</t>
  </si>
  <si>
    <t>45/55</t>
  </si>
  <si>
    <t>Космонавтов д.28а</t>
  </si>
  <si>
    <t>Бр.Покровских 4</t>
  </si>
  <si>
    <t>Совхозная д.7а</t>
  </si>
  <si>
    <t>11,60 и 8,80</t>
  </si>
  <si>
    <t>5,80 и 4,40</t>
  </si>
  <si>
    <t>Сельский д. 6</t>
  </si>
  <si>
    <t>Энергетиков д.4</t>
  </si>
  <si>
    <t>Трудовая 5</t>
  </si>
  <si>
    <t>Трудовая д. 27а</t>
  </si>
  <si>
    <t>Дубинина 2</t>
  </si>
  <si>
    <t>Кр.Партизан 34</t>
  </si>
  <si>
    <t>Кр.Партизан 33</t>
  </si>
  <si>
    <t>Кр.Партизан д.36</t>
  </si>
  <si>
    <t>Кишерская 4</t>
  </si>
  <si>
    <t>Дома с частичным благоустройством</t>
  </si>
  <si>
    <t>Космонавтов 46</t>
  </si>
  <si>
    <t>Октябрьская д.11</t>
  </si>
  <si>
    <t>Октябрьская 7</t>
  </si>
  <si>
    <t>Трудовая 18</t>
  </si>
  <si>
    <t>Трудовая д.23а</t>
  </si>
  <si>
    <t>Трудовая д.25а</t>
  </si>
  <si>
    <t>Трудовая д.27</t>
  </si>
  <si>
    <t>Дубинина 30</t>
  </si>
  <si>
    <t>Дубинина 60</t>
  </si>
  <si>
    <t>Маяковского 15</t>
  </si>
  <si>
    <t>Урицкого д.48</t>
  </si>
  <si>
    <t>Неблагоустроенные дома</t>
  </si>
  <si>
    <t>Урицкого д.70</t>
  </si>
  <si>
    <t>Урицкого д.72</t>
  </si>
  <si>
    <t>Бр.Покровских 27</t>
  </si>
  <si>
    <t>Бр.Покровских д. 53</t>
  </si>
  <si>
    <t>Бр.Покровских 26</t>
  </si>
  <si>
    <t>Дубинина д.9</t>
  </si>
  <si>
    <t>Дубинина д.58</t>
  </si>
  <si>
    <t>Кишерская д.11</t>
  </si>
  <si>
    <t>Кишерская д.12</t>
  </si>
  <si>
    <t>Пионерская д.17</t>
  </si>
  <si>
    <t>Пионерская д.13</t>
  </si>
  <si>
    <t>Трудовая д.40</t>
  </si>
  <si>
    <t>Трудовая д.42</t>
  </si>
  <si>
    <t>Космонавтов д.76</t>
  </si>
  <si>
    <t>Космонавтов д.93</t>
  </si>
  <si>
    <t>Совхозная д.13</t>
  </si>
  <si>
    <t>Жданова д.16</t>
  </si>
  <si>
    <t>Жданова д.17</t>
  </si>
  <si>
    <t>7,26 и 8,00</t>
  </si>
  <si>
    <t>3,27 и 4,00</t>
  </si>
  <si>
    <t>3,99 и 4,00</t>
  </si>
  <si>
    <t>45/55 и 50/50</t>
  </si>
  <si>
    <t>Жданова д.8</t>
  </si>
  <si>
    <t>Жданова д.23</t>
  </si>
  <si>
    <t>Кр.Партизан д.11</t>
  </si>
  <si>
    <t>Октябрьская д.9</t>
  </si>
  <si>
    <t>Урицкого д.56</t>
  </si>
  <si>
    <t>Урицкого д.74</t>
  </si>
  <si>
    <t>Советская 8</t>
  </si>
  <si>
    <t>Дома с полным благоустройством</t>
  </si>
  <si>
    <t>Наб.Подбельского д.1</t>
  </si>
  <si>
    <t>Урицкого д. 43</t>
  </si>
  <si>
    <t>Трудовая д. 15</t>
  </si>
  <si>
    <t>Космонавтов д. 11</t>
  </si>
  <si>
    <t>Космонавтов 34</t>
  </si>
  <si>
    <t>Директор</t>
  </si>
  <si>
    <t>ООО "Жилкомсервис № 1"</t>
  </si>
  <si>
    <t>Е.В.Пинегин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</si>
</sst>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6" fillId="0" borderId="23" xfId="0" applyFont="1" applyBorder="1" applyAlignment="1">
      <alignment/>
    </xf>
    <xf numFmtId="180" fontId="3" fillId="0" borderId="16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0" fillId="0" borderId="24" xfId="0" applyNumberFormat="1" applyBorder="1" applyAlignment="1">
      <alignment horizontal="center" wrapText="1"/>
    </xf>
    <xf numFmtId="0" fontId="0" fillId="0" borderId="25" xfId="0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2" max="2" width="25.7109375" style="0" customWidth="1"/>
    <col min="4" max="9" width="11.7109375" style="0" customWidth="1"/>
  </cols>
  <sheetData>
    <row r="1" spans="1:9" ht="36" customHeight="1" thickBot="1">
      <c r="A1" s="56" t="s">
        <v>0</v>
      </c>
      <c r="B1" s="59" t="s">
        <v>1</v>
      </c>
      <c r="C1" s="62" t="s">
        <v>2</v>
      </c>
      <c r="D1" s="65" t="s">
        <v>3</v>
      </c>
      <c r="E1" s="66"/>
      <c r="F1" s="67"/>
      <c r="G1" s="68" t="s">
        <v>4</v>
      </c>
      <c r="H1" s="71" t="s">
        <v>5</v>
      </c>
      <c r="I1" s="71" t="s">
        <v>6</v>
      </c>
    </row>
    <row r="2" spans="1:9" ht="36" customHeight="1">
      <c r="A2" s="57"/>
      <c r="B2" s="60"/>
      <c r="C2" s="63"/>
      <c r="D2" s="68" t="s">
        <v>7</v>
      </c>
      <c r="E2" s="59" t="s">
        <v>8</v>
      </c>
      <c r="F2" s="74" t="s">
        <v>9</v>
      </c>
      <c r="G2" s="69"/>
      <c r="H2" s="72"/>
      <c r="I2" s="72"/>
    </row>
    <row r="3" spans="1:9" ht="36" customHeight="1" thickBot="1">
      <c r="A3" s="58"/>
      <c r="B3" s="61"/>
      <c r="C3" s="64"/>
      <c r="D3" s="70"/>
      <c r="E3" s="61"/>
      <c r="F3" s="75"/>
      <c r="G3" s="70"/>
      <c r="H3" s="73"/>
      <c r="I3" s="73"/>
    </row>
    <row r="4" spans="1:9" ht="12.75">
      <c r="A4" s="1"/>
      <c r="B4" s="36" t="s">
        <v>70</v>
      </c>
      <c r="C4" s="2"/>
      <c r="D4" s="3"/>
      <c r="E4" s="3"/>
      <c r="F4" s="4"/>
      <c r="G4" s="5"/>
      <c r="H4" s="6"/>
      <c r="I4" s="6"/>
    </row>
    <row r="5" spans="1:9" ht="12.75">
      <c r="A5" s="7">
        <v>1</v>
      </c>
      <c r="B5" s="8" t="s">
        <v>10</v>
      </c>
      <c r="C5" s="9">
        <v>369</v>
      </c>
      <c r="D5" s="10">
        <v>11</v>
      </c>
      <c r="E5" s="10">
        <v>5.5</v>
      </c>
      <c r="F5" s="11">
        <v>5.5</v>
      </c>
      <c r="G5" s="12" t="s">
        <v>11</v>
      </c>
      <c r="H5" s="13">
        <f>C5*E5</f>
        <v>2029.5</v>
      </c>
      <c r="I5" s="14">
        <f>C5*F5</f>
        <v>2029.5</v>
      </c>
    </row>
    <row r="6" spans="1:9" ht="12.75">
      <c r="A6" s="15">
        <f>A5+1</f>
        <v>2</v>
      </c>
      <c r="B6" s="8" t="s">
        <v>12</v>
      </c>
      <c r="C6" s="9">
        <v>565.8</v>
      </c>
      <c r="D6" s="16">
        <v>10.29</v>
      </c>
      <c r="E6" s="16">
        <v>4.65</v>
      </c>
      <c r="F6" s="17">
        <v>5.64</v>
      </c>
      <c r="G6" s="18" t="s">
        <v>13</v>
      </c>
      <c r="H6" s="13">
        <f aca="true" t="shared" si="0" ref="H6:H63">C6*E6</f>
        <v>2630.97</v>
      </c>
      <c r="I6" s="14">
        <f aca="true" t="shared" si="1" ref="I6:I63">C6*F6</f>
        <v>3191.1119999999996</v>
      </c>
    </row>
    <row r="7" spans="1:9" ht="12.75">
      <c r="A7" s="15">
        <f aca="true" t="shared" si="2" ref="A7:A57">A6+1</f>
        <v>3</v>
      </c>
      <c r="B7" s="8" t="s">
        <v>14</v>
      </c>
      <c r="C7" s="9">
        <v>651.6</v>
      </c>
      <c r="D7" s="10">
        <v>10.29</v>
      </c>
      <c r="E7" s="10">
        <v>4.65</v>
      </c>
      <c r="F7" s="11">
        <v>5.64</v>
      </c>
      <c r="G7" s="12" t="s">
        <v>13</v>
      </c>
      <c r="H7" s="13">
        <f t="shared" si="0"/>
        <v>3029.9400000000005</v>
      </c>
      <c r="I7" s="14">
        <f t="shared" si="1"/>
        <v>3675.024</v>
      </c>
    </row>
    <row r="8" spans="1:9" ht="12.75">
      <c r="A8" s="15">
        <f t="shared" si="2"/>
        <v>4</v>
      </c>
      <c r="B8" s="8" t="s">
        <v>15</v>
      </c>
      <c r="C8" s="9">
        <v>675</v>
      </c>
      <c r="D8" s="10">
        <v>11</v>
      </c>
      <c r="E8" s="10">
        <v>4.95</v>
      </c>
      <c r="F8" s="11">
        <v>6.05</v>
      </c>
      <c r="G8" s="12" t="s">
        <v>13</v>
      </c>
      <c r="H8" s="13">
        <f t="shared" si="0"/>
        <v>3341.25</v>
      </c>
      <c r="I8" s="14">
        <f t="shared" si="1"/>
        <v>4083.75</v>
      </c>
    </row>
    <row r="9" spans="1:9" ht="12.75">
      <c r="A9" s="15">
        <f t="shared" si="2"/>
        <v>5</v>
      </c>
      <c r="B9" s="19" t="s">
        <v>16</v>
      </c>
      <c r="C9" s="20">
        <v>1093</v>
      </c>
      <c r="D9" s="10" t="s">
        <v>17</v>
      </c>
      <c r="E9" s="10" t="s">
        <v>18</v>
      </c>
      <c r="F9" s="11" t="s">
        <v>18</v>
      </c>
      <c r="G9" s="12" t="s">
        <v>11</v>
      </c>
      <c r="H9" s="13">
        <f>C9*4.4</f>
        <v>4809.200000000001</v>
      </c>
      <c r="I9" s="14">
        <f>C9*4.4</f>
        <v>4809.200000000001</v>
      </c>
    </row>
    <row r="10" spans="1:9" ht="12.75">
      <c r="A10" s="15">
        <f t="shared" si="2"/>
        <v>6</v>
      </c>
      <c r="B10" s="21" t="s">
        <v>19</v>
      </c>
      <c r="C10" s="9">
        <v>145.8</v>
      </c>
      <c r="D10" s="16">
        <v>10.29</v>
      </c>
      <c r="E10" s="16">
        <v>4.65</v>
      </c>
      <c r="F10" s="17">
        <v>5.64</v>
      </c>
      <c r="G10" s="18" t="s">
        <v>13</v>
      </c>
      <c r="H10" s="13">
        <f t="shared" si="0"/>
        <v>677.9700000000001</v>
      </c>
      <c r="I10" s="14">
        <f t="shared" si="1"/>
        <v>822.312</v>
      </c>
    </row>
    <row r="11" spans="1:9" ht="12.75">
      <c r="A11" s="15">
        <f t="shared" si="2"/>
        <v>7</v>
      </c>
      <c r="B11" s="8" t="s">
        <v>20</v>
      </c>
      <c r="C11" s="9">
        <v>374.5</v>
      </c>
      <c r="D11" s="16">
        <v>10.29</v>
      </c>
      <c r="E11" s="16">
        <v>4.65</v>
      </c>
      <c r="F11" s="17">
        <v>5.64</v>
      </c>
      <c r="G11" s="18" t="s">
        <v>13</v>
      </c>
      <c r="H11" s="13">
        <f t="shared" si="0"/>
        <v>1741.4250000000002</v>
      </c>
      <c r="I11" s="14">
        <f t="shared" si="1"/>
        <v>2112.18</v>
      </c>
    </row>
    <row r="12" spans="1:9" ht="12.75">
      <c r="A12" s="15">
        <f t="shared" si="2"/>
        <v>8</v>
      </c>
      <c r="B12" s="22" t="s">
        <v>21</v>
      </c>
      <c r="C12" s="9">
        <v>264.7</v>
      </c>
      <c r="D12" s="16">
        <v>10.29</v>
      </c>
      <c r="E12" s="16">
        <v>4.65</v>
      </c>
      <c r="F12" s="17">
        <v>5.64</v>
      </c>
      <c r="G12" s="18" t="s">
        <v>13</v>
      </c>
      <c r="H12" s="13">
        <f t="shared" si="0"/>
        <v>1230.855</v>
      </c>
      <c r="I12" s="14">
        <f t="shared" si="1"/>
        <v>1492.908</v>
      </c>
    </row>
    <row r="13" spans="1:9" ht="12.75">
      <c r="A13" s="15">
        <f t="shared" si="2"/>
        <v>9</v>
      </c>
      <c r="B13" s="23" t="s">
        <v>22</v>
      </c>
      <c r="C13" s="9">
        <v>1086.94</v>
      </c>
      <c r="D13" s="10">
        <v>7.94</v>
      </c>
      <c r="E13" s="10">
        <v>3.58</v>
      </c>
      <c r="F13" s="11">
        <v>4.36</v>
      </c>
      <c r="G13" s="12" t="s">
        <v>13</v>
      </c>
      <c r="H13" s="13">
        <f t="shared" si="0"/>
        <v>3891.2452000000003</v>
      </c>
      <c r="I13" s="14">
        <f t="shared" si="1"/>
        <v>4739.058400000001</v>
      </c>
    </row>
    <row r="14" spans="1:9" ht="12.75">
      <c r="A14" s="15">
        <f t="shared" si="2"/>
        <v>10</v>
      </c>
      <c r="B14" s="24" t="s">
        <v>23</v>
      </c>
      <c r="C14" s="9">
        <v>209.6</v>
      </c>
      <c r="D14" s="10">
        <v>11</v>
      </c>
      <c r="E14" s="10">
        <v>5.5</v>
      </c>
      <c r="F14" s="11">
        <v>5.5</v>
      </c>
      <c r="G14" s="12" t="s">
        <v>11</v>
      </c>
      <c r="H14" s="13">
        <f t="shared" si="0"/>
        <v>1152.8</v>
      </c>
      <c r="I14" s="14">
        <f t="shared" si="1"/>
        <v>1152.8</v>
      </c>
    </row>
    <row r="15" spans="1:9" ht="12.75">
      <c r="A15" s="15">
        <f t="shared" si="2"/>
        <v>11</v>
      </c>
      <c r="B15" s="24" t="s">
        <v>24</v>
      </c>
      <c r="C15" s="9">
        <v>534</v>
      </c>
      <c r="D15" s="10">
        <v>11.6</v>
      </c>
      <c r="E15" s="10">
        <v>5.8</v>
      </c>
      <c r="F15" s="11">
        <v>5.8</v>
      </c>
      <c r="G15" s="12" t="s">
        <v>11</v>
      </c>
      <c r="H15" s="13">
        <f t="shared" si="0"/>
        <v>3097.2</v>
      </c>
      <c r="I15" s="14">
        <f t="shared" si="1"/>
        <v>3097.2</v>
      </c>
    </row>
    <row r="16" spans="1:9" ht="12.75">
      <c r="A16" s="15">
        <f t="shared" si="2"/>
        <v>12</v>
      </c>
      <c r="B16" s="25" t="s">
        <v>25</v>
      </c>
      <c r="C16" s="9">
        <v>854.6</v>
      </c>
      <c r="D16" s="10">
        <v>12</v>
      </c>
      <c r="E16" s="10">
        <v>6</v>
      </c>
      <c r="F16" s="11">
        <v>6</v>
      </c>
      <c r="G16" s="12" t="s">
        <v>11</v>
      </c>
      <c r="H16" s="13">
        <f t="shared" si="0"/>
        <v>5127.6</v>
      </c>
      <c r="I16" s="14">
        <f t="shared" si="1"/>
        <v>5127.6</v>
      </c>
    </row>
    <row r="17" spans="1:9" ht="12.75">
      <c r="A17" s="15">
        <f t="shared" si="2"/>
        <v>13</v>
      </c>
      <c r="B17" s="8" t="s">
        <v>26</v>
      </c>
      <c r="C17" s="9">
        <v>574.8</v>
      </c>
      <c r="D17" s="10">
        <v>11</v>
      </c>
      <c r="E17" s="10">
        <v>4.95</v>
      </c>
      <c r="F17" s="11">
        <v>6.05</v>
      </c>
      <c r="G17" s="12" t="s">
        <v>13</v>
      </c>
      <c r="H17" s="13">
        <f t="shared" si="0"/>
        <v>2845.2599999999998</v>
      </c>
      <c r="I17" s="14">
        <f t="shared" si="1"/>
        <v>3477.5399999999995</v>
      </c>
    </row>
    <row r="18" spans="1:9" ht="12.75">
      <c r="A18" s="15">
        <f t="shared" si="2"/>
        <v>14</v>
      </c>
      <c r="B18" s="26" t="s">
        <v>27</v>
      </c>
      <c r="C18" s="9">
        <v>617.5</v>
      </c>
      <c r="D18" s="27">
        <v>11</v>
      </c>
      <c r="E18" s="27">
        <v>5</v>
      </c>
      <c r="F18" s="28">
        <v>6</v>
      </c>
      <c r="G18" s="18"/>
      <c r="H18" s="13">
        <f t="shared" si="0"/>
        <v>3087.5</v>
      </c>
      <c r="I18" s="14">
        <f t="shared" si="1"/>
        <v>3705</v>
      </c>
    </row>
    <row r="19" spans="1:9" ht="12.75">
      <c r="A19" s="15"/>
      <c r="B19" s="29" t="s">
        <v>28</v>
      </c>
      <c r="C19" s="9"/>
      <c r="D19" s="16"/>
      <c r="E19" s="16"/>
      <c r="F19" s="17"/>
      <c r="G19" s="18"/>
      <c r="H19" s="13">
        <f t="shared" si="0"/>
        <v>0</v>
      </c>
      <c r="I19" s="14">
        <f t="shared" si="1"/>
        <v>0</v>
      </c>
    </row>
    <row r="20" spans="1:9" ht="12.75">
      <c r="A20" s="15">
        <f>1+A18</f>
        <v>15</v>
      </c>
      <c r="B20" s="24" t="s">
        <v>29</v>
      </c>
      <c r="C20" s="9">
        <v>619.1</v>
      </c>
      <c r="D20" s="10">
        <v>8.28</v>
      </c>
      <c r="E20" s="10">
        <v>3.73</v>
      </c>
      <c r="F20" s="11">
        <v>4.55</v>
      </c>
      <c r="G20" s="12" t="s">
        <v>13</v>
      </c>
      <c r="H20" s="13">
        <f t="shared" si="0"/>
        <v>2309.243</v>
      </c>
      <c r="I20" s="14">
        <f t="shared" si="1"/>
        <v>2816.905</v>
      </c>
    </row>
    <row r="21" spans="1:9" ht="12.75">
      <c r="A21" s="15">
        <f t="shared" si="2"/>
        <v>16</v>
      </c>
      <c r="B21" s="8" t="s">
        <v>30</v>
      </c>
      <c r="C21" s="9">
        <v>613.4</v>
      </c>
      <c r="D21" s="10">
        <v>9.09</v>
      </c>
      <c r="E21" s="30">
        <v>4.545</v>
      </c>
      <c r="F21" s="31">
        <v>4.545</v>
      </c>
      <c r="G21" s="12" t="s">
        <v>11</v>
      </c>
      <c r="H21" s="13">
        <f t="shared" si="0"/>
        <v>2787.903</v>
      </c>
      <c r="I21" s="14">
        <f t="shared" si="1"/>
        <v>2787.903</v>
      </c>
    </row>
    <row r="22" spans="1:9" ht="12.75">
      <c r="A22" s="15">
        <f t="shared" si="2"/>
        <v>17</v>
      </c>
      <c r="B22" s="24" t="s">
        <v>31</v>
      </c>
      <c r="C22" s="9">
        <v>761.7</v>
      </c>
      <c r="D22" s="16">
        <v>8.5</v>
      </c>
      <c r="E22" s="16">
        <v>3.83</v>
      </c>
      <c r="F22" s="17">
        <v>4.67</v>
      </c>
      <c r="G22" s="18" t="s">
        <v>13</v>
      </c>
      <c r="H22" s="13">
        <f t="shared" si="0"/>
        <v>2917.311</v>
      </c>
      <c r="I22" s="14">
        <f t="shared" si="1"/>
        <v>3557.139</v>
      </c>
    </row>
    <row r="23" spans="1:9" ht="12.75">
      <c r="A23" s="15">
        <f t="shared" si="2"/>
        <v>18</v>
      </c>
      <c r="B23" s="24" t="s">
        <v>32</v>
      </c>
      <c r="C23" s="9">
        <v>611.1</v>
      </c>
      <c r="D23" s="10">
        <v>9</v>
      </c>
      <c r="E23" s="10">
        <v>4.5</v>
      </c>
      <c r="F23" s="11">
        <v>4.5</v>
      </c>
      <c r="G23" s="12" t="s">
        <v>11</v>
      </c>
      <c r="H23" s="13">
        <f t="shared" si="0"/>
        <v>2749.9500000000003</v>
      </c>
      <c r="I23" s="14">
        <f t="shared" si="1"/>
        <v>2749.9500000000003</v>
      </c>
    </row>
    <row r="24" spans="1:9" ht="12.75">
      <c r="A24" s="15">
        <f t="shared" si="2"/>
        <v>19</v>
      </c>
      <c r="B24" s="8" t="s">
        <v>33</v>
      </c>
      <c r="C24" s="9">
        <v>762.5</v>
      </c>
      <c r="D24" s="10">
        <v>10.5</v>
      </c>
      <c r="E24" s="16">
        <v>5.25</v>
      </c>
      <c r="F24" s="17">
        <v>5.25</v>
      </c>
      <c r="G24" s="18" t="s">
        <v>11</v>
      </c>
      <c r="H24" s="13">
        <f t="shared" si="0"/>
        <v>4003.125</v>
      </c>
      <c r="I24" s="14">
        <f t="shared" si="1"/>
        <v>4003.125</v>
      </c>
    </row>
    <row r="25" spans="1:9" ht="12.75">
      <c r="A25" s="15">
        <f t="shared" si="2"/>
        <v>20</v>
      </c>
      <c r="B25" s="8" t="s">
        <v>34</v>
      </c>
      <c r="C25" s="9">
        <v>761.2</v>
      </c>
      <c r="D25" s="10">
        <v>9.09</v>
      </c>
      <c r="E25" s="10">
        <v>4.09</v>
      </c>
      <c r="F25" s="11">
        <v>5</v>
      </c>
      <c r="G25" s="12" t="s">
        <v>13</v>
      </c>
      <c r="H25" s="13">
        <f t="shared" si="0"/>
        <v>3113.308</v>
      </c>
      <c r="I25" s="14">
        <f t="shared" si="1"/>
        <v>3806</v>
      </c>
    </row>
    <row r="26" spans="1:9" ht="12.75">
      <c r="A26" s="15">
        <f t="shared" si="2"/>
        <v>21</v>
      </c>
      <c r="B26" s="8" t="s">
        <v>35</v>
      </c>
      <c r="C26" s="20">
        <v>518.9</v>
      </c>
      <c r="D26" s="10">
        <v>9.09</v>
      </c>
      <c r="E26" s="10">
        <v>4.09</v>
      </c>
      <c r="F26" s="11">
        <v>5</v>
      </c>
      <c r="G26" s="12" t="s">
        <v>13</v>
      </c>
      <c r="H26" s="13">
        <f t="shared" si="0"/>
        <v>2122.301</v>
      </c>
      <c r="I26" s="14">
        <f t="shared" si="1"/>
        <v>2594.5</v>
      </c>
    </row>
    <row r="27" spans="1:9" ht="12.75">
      <c r="A27" s="15">
        <f t="shared" si="2"/>
        <v>22</v>
      </c>
      <c r="B27" s="24" t="s">
        <v>36</v>
      </c>
      <c r="C27" s="9">
        <v>623.9</v>
      </c>
      <c r="D27" s="16">
        <v>8.28</v>
      </c>
      <c r="E27" s="16">
        <v>3.73</v>
      </c>
      <c r="F27" s="17">
        <v>4.55</v>
      </c>
      <c r="G27" s="18" t="s">
        <v>13</v>
      </c>
      <c r="H27" s="13">
        <f t="shared" si="0"/>
        <v>2327.147</v>
      </c>
      <c r="I27" s="14">
        <f t="shared" si="1"/>
        <v>2838.745</v>
      </c>
    </row>
    <row r="28" spans="1:9" ht="12.75">
      <c r="A28" s="15">
        <f t="shared" si="2"/>
        <v>23</v>
      </c>
      <c r="B28" s="24" t="s">
        <v>37</v>
      </c>
      <c r="C28" s="20">
        <v>594.9</v>
      </c>
      <c r="D28" s="10">
        <v>8.28</v>
      </c>
      <c r="E28" s="10">
        <v>3.73</v>
      </c>
      <c r="F28" s="11">
        <v>4.55</v>
      </c>
      <c r="G28" s="12" t="s">
        <v>13</v>
      </c>
      <c r="H28" s="13">
        <f t="shared" si="0"/>
        <v>2218.977</v>
      </c>
      <c r="I28" s="14">
        <f t="shared" si="1"/>
        <v>2706.7949999999996</v>
      </c>
    </row>
    <row r="29" spans="1:9" ht="12.75">
      <c r="A29" s="15">
        <f t="shared" si="2"/>
        <v>24</v>
      </c>
      <c r="B29" s="24" t="s">
        <v>38</v>
      </c>
      <c r="C29" s="9">
        <v>899.9</v>
      </c>
      <c r="D29" s="16">
        <v>8.28</v>
      </c>
      <c r="E29" s="16">
        <v>3.06</v>
      </c>
      <c r="F29" s="17">
        <v>5.22</v>
      </c>
      <c r="G29" s="18"/>
      <c r="H29" s="13">
        <f t="shared" si="0"/>
        <v>2753.694</v>
      </c>
      <c r="I29" s="14">
        <f t="shared" si="1"/>
        <v>4697.478</v>
      </c>
    </row>
    <row r="30" spans="1:9" ht="12.75">
      <c r="A30" s="15">
        <f t="shared" si="2"/>
        <v>25</v>
      </c>
      <c r="B30" s="8" t="s">
        <v>39</v>
      </c>
      <c r="C30" s="9">
        <v>212.9</v>
      </c>
      <c r="D30" s="16">
        <v>9.09</v>
      </c>
      <c r="E30" s="16">
        <v>4.09</v>
      </c>
      <c r="F30" s="17">
        <v>5</v>
      </c>
      <c r="G30" s="18" t="s">
        <v>13</v>
      </c>
      <c r="H30" s="13">
        <f t="shared" si="0"/>
        <v>870.761</v>
      </c>
      <c r="I30" s="14">
        <f t="shared" si="1"/>
        <v>1064.5</v>
      </c>
    </row>
    <row r="31" spans="1:9" ht="12.75">
      <c r="A31" s="15"/>
      <c r="B31" s="32"/>
      <c r="C31" s="9"/>
      <c r="D31" s="16"/>
      <c r="E31" s="16"/>
      <c r="F31" s="17"/>
      <c r="G31" s="18"/>
      <c r="H31" s="13">
        <f t="shared" si="0"/>
        <v>0</v>
      </c>
      <c r="I31" s="14">
        <f t="shared" si="1"/>
        <v>0</v>
      </c>
    </row>
    <row r="32" spans="1:9" ht="12.75">
      <c r="A32" s="15"/>
      <c r="B32" s="29" t="s">
        <v>40</v>
      </c>
      <c r="C32" s="9"/>
      <c r="D32" s="16"/>
      <c r="E32" s="16"/>
      <c r="F32" s="17"/>
      <c r="G32" s="18"/>
      <c r="H32" s="13">
        <f t="shared" si="0"/>
        <v>0</v>
      </c>
      <c r="I32" s="14">
        <f t="shared" si="1"/>
        <v>0</v>
      </c>
    </row>
    <row r="33" spans="1:9" ht="12.75">
      <c r="A33" s="15">
        <f>A30+1</f>
        <v>26</v>
      </c>
      <c r="B33" s="8" t="s">
        <v>41</v>
      </c>
      <c r="C33" s="20">
        <v>506.1</v>
      </c>
      <c r="D33" s="16">
        <v>7.26</v>
      </c>
      <c r="E33" s="16">
        <v>3.27</v>
      </c>
      <c r="F33" s="17">
        <v>3.99</v>
      </c>
      <c r="G33" s="18" t="s">
        <v>13</v>
      </c>
      <c r="H33" s="13">
        <f t="shared" si="0"/>
        <v>1654.9470000000001</v>
      </c>
      <c r="I33" s="14">
        <f t="shared" si="1"/>
        <v>2019.3390000000002</v>
      </c>
    </row>
    <row r="34" spans="1:9" ht="12.75">
      <c r="A34" s="15">
        <f t="shared" si="2"/>
        <v>27</v>
      </c>
      <c r="B34" s="8" t="s">
        <v>42</v>
      </c>
      <c r="C34" s="9">
        <v>299.3</v>
      </c>
      <c r="D34" s="10">
        <v>8</v>
      </c>
      <c r="E34" s="10">
        <v>4</v>
      </c>
      <c r="F34" s="11">
        <v>4</v>
      </c>
      <c r="G34" s="12" t="s">
        <v>11</v>
      </c>
      <c r="H34" s="13">
        <f t="shared" si="0"/>
        <v>1197.2</v>
      </c>
      <c r="I34" s="14">
        <f t="shared" si="1"/>
        <v>1197.2</v>
      </c>
    </row>
    <row r="35" spans="1:9" ht="12.75">
      <c r="A35" s="15">
        <f t="shared" si="2"/>
        <v>28</v>
      </c>
      <c r="B35" s="24" t="s">
        <v>43</v>
      </c>
      <c r="C35" s="9">
        <v>237.2</v>
      </c>
      <c r="D35" s="16">
        <v>6.9</v>
      </c>
      <c r="E35" s="16">
        <v>3.11</v>
      </c>
      <c r="F35" s="17">
        <v>3.79</v>
      </c>
      <c r="G35" s="18" t="s">
        <v>13</v>
      </c>
      <c r="H35" s="13">
        <f t="shared" si="0"/>
        <v>737.6919999999999</v>
      </c>
      <c r="I35" s="14">
        <f t="shared" si="1"/>
        <v>898.9879999999999</v>
      </c>
    </row>
    <row r="36" spans="1:9" ht="12.75">
      <c r="A36" s="15">
        <f t="shared" si="2"/>
        <v>29</v>
      </c>
      <c r="B36" s="8" t="s">
        <v>44</v>
      </c>
      <c r="C36" s="20">
        <v>507</v>
      </c>
      <c r="D36" s="16">
        <v>7.26</v>
      </c>
      <c r="E36" s="16">
        <v>3.27</v>
      </c>
      <c r="F36" s="17">
        <v>3.99</v>
      </c>
      <c r="G36" s="18" t="s">
        <v>13</v>
      </c>
      <c r="H36" s="13">
        <f t="shared" si="0"/>
        <v>1657.89</v>
      </c>
      <c r="I36" s="14">
        <f t="shared" si="1"/>
        <v>2022.93</v>
      </c>
    </row>
    <row r="37" spans="1:9" ht="12.75">
      <c r="A37" s="15">
        <f t="shared" si="2"/>
        <v>30</v>
      </c>
      <c r="B37" s="33" t="s">
        <v>45</v>
      </c>
      <c r="C37" s="9">
        <v>246.2</v>
      </c>
      <c r="D37" s="16">
        <v>7.26</v>
      </c>
      <c r="E37" s="16">
        <v>3.27</v>
      </c>
      <c r="F37" s="17">
        <v>3.99</v>
      </c>
      <c r="G37" s="18" t="s">
        <v>13</v>
      </c>
      <c r="H37" s="13">
        <f t="shared" si="0"/>
        <v>805.074</v>
      </c>
      <c r="I37" s="14">
        <f t="shared" si="1"/>
        <v>982.338</v>
      </c>
    </row>
    <row r="38" spans="1:9" ht="12.75">
      <c r="A38" s="15">
        <f t="shared" si="2"/>
        <v>31</v>
      </c>
      <c r="B38" s="8" t="s">
        <v>46</v>
      </c>
      <c r="C38" s="9">
        <v>497.6</v>
      </c>
      <c r="D38" s="16">
        <v>8.27</v>
      </c>
      <c r="E38" s="16">
        <v>3.27</v>
      </c>
      <c r="F38" s="17">
        <v>5</v>
      </c>
      <c r="G38" s="18"/>
      <c r="H38" s="13">
        <f t="shared" si="0"/>
        <v>1627.152</v>
      </c>
      <c r="I38" s="14">
        <f t="shared" si="1"/>
        <v>2488</v>
      </c>
    </row>
    <row r="39" spans="1:9" ht="12.75">
      <c r="A39" s="15">
        <f t="shared" si="2"/>
        <v>32</v>
      </c>
      <c r="B39" s="8" t="s">
        <v>47</v>
      </c>
      <c r="C39" s="20">
        <v>515.5</v>
      </c>
      <c r="D39" s="10">
        <v>8</v>
      </c>
      <c r="E39" s="10">
        <v>4</v>
      </c>
      <c r="F39" s="11">
        <v>4</v>
      </c>
      <c r="G39" s="12" t="s">
        <v>11</v>
      </c>
      <c r="H39" s="13">
        <f t="shared" si="0"/>
        <v>2062</v>
      </c>
      <c r="I39" s="14">
        <f t="shared" si="1"/>
        <v>2062</v>
      </c>
    </row>
    <row r="40" spans="1:9" ht="12.75">
      <c r="A40" s="15">
        <f t="shared" si="2"/>
        <v>33</v>
      </c>
      <c r="B40" s="8" t="s">
        <v>48</v>
      </c>
      <c r="C40" s="9">
        <v>508.7</v>
      </c>
      <c r="D40" s="10">
        <v>15</v>
      </c>
      <c r="E40" s="10">
        <v>7.5</v>
      </c>
      <c r="F40" s="11">
        <v>7.5</v>
      </c>
      <c r="G40" s="12" t="s">
        <v>11</v>
      </c>
      <c r="H40" s="13">
        <f t="shared" si="0"/>
        <v>3815.25</v>
      </c>
      <c r="I40" s="14">
        <f t="shared" si="1"/>
        <v>3815.25</v>
      </c>
    </row>
    <row r="41" spans="1:9" ht="12.75">
      <c r="A41" s="15">
        <f t="shared" si="2"/>
        <v>34</v>
      </c>
      <c r="B41" s="33" t="s">
        <v>49</v>
      </c>
      <c r="C41" s="20">
        <v>688.2</v>
      </c>
      <c r="D41" s="16">
        <v>5</v>
      </c>
      <c r="E41" s="16">
        <v>2.25</v>
      </c>
      <c r="F41" s="17">
        <v>2.75</v>
      </c>
      <c r="G41" s="18" t="s">
        <v>13</v>
      </c>
      <c r="H41" s="13">
        <f t="shared" si="0"/>
        <v>1548.45</v>
      </c>
      <c r="I41" s="14">
        <f t="shared" si="1"/>
        <v>1892.5500000000002</v>
      </c>
    </row>
    <row r="42" spans="1:9" ht="12.75">
      <c r="A42" s="15">
        <f t="shared" si="2"/>
        <v>35</v>
      </c>
      <c r="B42" s="8" t="s">
        <v>50</v>
      </c>
      <c r="C42" s="20">
        <v>526.3</v>
      </c>
      <c r="D42" s="16">
        <v>7.26</v>
      </c>
      <c r="E42" s="16">
        <v>3.27</v>
      </c>
      <c r="F42" s="17">
        <v>3.99</v>
      </c>
      <c r="G42" s="18" t="s">
        <v>13</v>
      </c>
      <c r="H42" s="13">
        <f t="shared" si="0"/>
        <v>1721.0009999999997</v>
      </c>
      <c r="I42" s="14">
        <f t="shared" si="1"/>
        <v>2099.937</v>
      </c>
    </row>
    <row r="43" spans="1:9" ht="12.75">
      <c r="A43" s="15">
        <f t="shared" si="2"/>
        <v>36</v>
      </c>
      <c r="B43" s="8" t="s">
        <v>51</v>
      </c>
      <c r="C43" s="9">
        <v>511.4</v>
      </c>
      <c r="D43" s="16">
        <v>7.26</v>
      </c>
      <c r="E43" s="16">
        <v>3.27</v>
      </c>
      <c r="F43" s="17">
        <v>3.99</v>
      </c>
      <c r="G43" s="18" t="s">
        <v>13</v>
      </c>
      <c r="H43" s="13">
        <f t="shared" si="0"/>
        <v>1672.278</v>
      </c>
      <c r="I43" s="14">
        <f t="shared" si="1"/>
        <v>2040.486</v>
      </c>
    </row>
    <row r="44" spans="1:9" ht="12.75">
      <c r="A44" s="15">
        <f t="shared" si="2"/>
        <v>37</v>
      </c>
      <c r="B44" s="8" t="s">
        <v>52</v>
      </c>
      <c r="C44" s="9">
        <v>728</v>
      </c>
      <c r="D44" s="16">
        <v>7.26</v>
      </c>
      <c r="E44" s="16">
        <v>3.27</v>
      </c>
      <c r="F44" s="17">
        <v>3.99</v>
      </c>
      <c r="G44" s="18" t="s">
        <v>13</v>
      </c>
      <c r="H44" s="13">
        <f t="shared" si="0"/>
        <v>2380.56</v>
      </c>
      <c r="I44" s="14">
        <f t="shared" si="1"/>
        <v>2904.7200000000003</v>
      </c>
    </row>
    <row r="45" spans="1:9" ht="12.75">
      <c r="A45" s="15">
        <f t="shared" si="2"/>
        <v>38</v>
      </c>
      <c r="B45" s="8" t="s">
        <v>53</v>
      </c>
      <c r="C45" s="9">
        <v>480.5</v>
      </c>
      <c r="D45" s="16">
        <v>7.26</v>
      </c>
      <c r="E45" s="16">
        <v>3.27</v>
      </c>
      <c r="F45" s="17">
        <v>3.99</v>
      </c>
      <c r="G45" s="18" t="s">
        <v>13</v>
      </c>
      <c r="H45" s="13">
        <f t="shared" si="0"/>
        <v>1571.235</v>
      </c>
      <c r="I45" s="14">
        <f t="shared" si="1"/>
        <v>1917.1950000000002</v>
      </c>
    </row>
    <row r="46" spans="1:9" ht="12.75">
      <c r="A46" s="15">
        <f t="shared" si="2"/>
        <v>39</v>
      </c>
      <c r="B46" s="8" t="s">
        <v>54</v>
      </c>
      <c r="C46" s="9">
        <v>515.6</v>
      </c>
      <c r="D46" s="16">
        <v>7.26</v>
      </c>
      <c r="E46" s="16">
        <v>3.27</v>
      </c>
      <c r="F46" s="17">
        <v>3.99</v>
      </c>
      <c r="G46" s="18" t="s">
        <v>13</v>
      </c>
      <c r="H46" s="13">
        <f t="shared" si="0"/>
        <v>1686.0120000000002</v>
      </c>
      <c r="I46" s="14">
        <f t="shared" si="1"/>
        <v>2057.244</v>
      </c>
    </row>
    <row r="47" spans="1:9" ht="12.75">
      <c r="A47" s="15">
        <f t="shared" si="2"/>
        <v>40</v>
      </c>
      <c r="B47" s="8" t="s">
        <v>55</v>
      </c>
      <c r="C47" s="9">
        <v>693.4</v>
      </c>
      <c r="D47" s="16">
        <v>8</v>
      </c>
      <c r="E47" s="16">
        <v>3.6</v>
      </c>
      <c r="F47" s="17">
        <v>4.4</v>
      </c>
      <c r="G47" s="18" t="s">
        <v>13</v>
      </c>
      <c r="H47" s="13">
        <f t="shared" si="0"/>
        <v>2496.24</v>
      </c>
      <c r="I47" s="14">
        <f t="shared" si="1"/>
        <v>3050.96</v>
      </c>
    </row>
    <row r="48" spans="1:9" ht="12.75">
      <c r="A48" s="15">
        <f t="shared" si="2"/>
        <v>41</v>
      </c>
      <c r="B48" s="8" t="s">
        <v>56</v>
      </c>
      <c r="C48" s="20">
        <v>528.1</v>
      </c>
      <c r="D48" s="10">
        <v>8</v>
      </c>
      <c r="E48" s="16">
        <v>4</v>
      </c>
      <c r="F48" s="17">
        <v>4</v>
      </c>
      <c r="G48" s="18" t="s">
        <v>11</v>
      </c>
      <c r="H48" s="13">
        <f t="shared" si="0"/>
        <v>2112.4</v>
      </c>
      <c r="I48" s="14">
        <f t="shared" si="1"/>
        <v>2112.4</v>
      </c>
    </row>
    <row r="49" spans="1:9" ht="12.75">
      <c r="A49" s="15">
        <f t="shared" si="2"/>
        <v>42</v>
      </c>
      <c r="B49" s="34" t="s">
        <v>57</v>
      </c>
      <c r="C49" s="20">
        <v>626.3</v>
      </c>
      <c r="D49" s="10">
        <v>7.26</v>
      </c>
      <c r="E49" s="10">
        <v>3.27</v>
      </c>
      <c r="F49" s="11">
        <v>3.99</v>
      </c>
      <c r="G49" s="12" t="s">
        <v>13</v>
      </c>
      <c r="H49" s="13">
        <f t="shared" si="0"/>
        <v>2048.0009999999997</v>
      </c>
      <c r="I49" s="14">
        <f t="shared" si="1"/>
        <v>2498.937</v>
      </c>
    </row>
    <row r="50" spans="1:9" ht="12.75">
      <c r="A50" s="15">
        <f t="shared" si="2"/>
        <v>43</v>
      </c>
      <c r="B50" s="8" t="s">
        <v>58</v>
      </c>
      <c r="C50" s="9">
        <v>500.4</v>
      </c>
      <c r="D50" s="16" t="s">
        <v>59</v>
      </c>
      <c r="E50" s="16" t="s">
        <v>60</v>
      </c>
      <c r="F50" s="17" t="s">
        <v>61</v>
      </c>
      <c r="G50" s="18" t="s">
        <v>62</v>
      </c>
      <c r="H50" s="13">
        <f>C50*4</f>
        <v>2001.6</v>
      </c>
      <c r="I50" s="14">
        <f>C50*4</f>
        <v>2001.6</v>
      </c>
    </row>
    <row r="51" spans="1:9" ht="12.75">
      <c r="A51" s="15">
        <f t="shared" si="2"/>
        <v>44</v>
      </c>
      <c r="B51" s="8" t="s">
        <v>63</v>
      </c>
      <c r="C51" s="9">
        <v>525.4</v>
      </c>
      <c r="D51" s="16">
        <v>8.78</v>
      </c>
      <c r="E51" s="16">
        <v>3.69</v>
      </c>
      <c r="F51" s="17">
        <v>5.09</v>
      </c>
      <c r="G51" s="18"/>
      <c r="H51" s="13">
        <f t="shared" si="0"/>
        <v>1938.7259999999999</v>
      </c>
      <c r="I51" s="14">
        <f t="shared" si="1"/>
        <v>2674.2859999999996</v>
      </c>
    </row>
    <row r="52" spans="1:9" ht="12.75">
      <c r="A52" s="15">
        <f t="shared" si="2"/>
        <v>45</v>
      </c>
      <c r="B52" s="8" t="s">
        <v>64</v>
      </c>
      <c r="C52" s="9">
        <v>511.6</v>
      </c>
      <c r="D52" s="16">
        <v>7.26</v>
      </c>
      <c r="E52" s="16">
        <v>3.27</v>
      </c>
      <c r="F52" s="17">
        <v>3.99</v>
      </c>
      <c r="G52" s="18" t="s">
        <v>13</v>
      </c>
      <c r="H52" s="13">
        <f t="shared" si="0"/>
        <v>1672.932</v>
      </c>
      <c r="I52" s="14">
        <f t="shared" si="1"/>
        <v>2041.284</v>
      </c>
    </row>
    <row r="53" spans="1:9" ht="12.75">
      <c r="A53" s="15">
        <f t="shared" si="2"/>
        <v>46</v>
      </c>
      <c r="B53" s="8" t="s">
        <v>65</v>
      </c>
      <c r="C53" s="9">
        <v>514.6</v>
      </c>
      <c r="D53" s="16">
        <v>7.26</v>
      </c>
      <c r="E53" s="16">
        <v>3.27</v>
      </c>
      <c r="F53" s="17">
        <v>3.99</v>
      </c>
      <c r="G53" s="18" t="s">
        <v>13</v>
      </c>
      <c r="H53" s="13">
        <f t="shared" si="0"/>
        <v>1682.7420000000002</v>
      </c>
      <c r="I53" s="14">
        <f t="shared" si="1"/>
        <v>2053.2540000000004</v>
      </c>
    </row>
    <row r="54" spans="1:9" ht="12.75">
      <c r="A54" s="15">
        <f t="shared" si="2"/>
        <v>47</v>
      </c>
      <c r="B54" s="8" t="s">
        <v>66</v>
      </c>
      <c r="C54" s="9">
        <v>502.6</v>
      </c>
      <c r="D54" s="16">
        <v>7.26</v>
      </c>
      <c r="E54" s="16">
        <v>3.27</v>
      </c>
      <c r="F54" s="17">
        <v>3.99</v>
      </c>
      <c r="G54" s="18" t="s">
        <v>13</v>
      </c>
      <c r="H54" s="13">
        <f t="shared" si="0"/>
        <v>1643.5020000000002</v>
      </c>
      <c r="I54" s="14">
        <f t="shared" si="1"/>
        <v>2005.3740000000003</v>
      </c>
    </row>
    <row r="55" spans="1:9" ht="12.75">
      <c r="A55" s="15">
        <f t="shared" si="2"/>
        <v>48</v>
      </c>
      <c r="B55" s="33" t="s">
        <v>67</v>
      </c>
      <c r="C55" s="9">
        <v>199.2</v>
      </c>
      <c r="D55" s="16">
        <v>4.3</v>
      </c>
      <c r="E55" s="16">
        <v>1.94</v>
      </c>
      <c r="F55" s="17">
        <v>2.36</v>
      </c>
      <c r="G55" s="18" t="s">
        <v>13</v>
      </c>
      <c r="H55" s="13">
        <f t="shared" si="0"/>
        <v>386.448</v>
      </c>
      <c r="I55" s="14">
        <f t="shared" si="1"/>
        <v>470.11199999999997</v>
      </c>
    </row>
    <row r="56" spans="1:9" ht="12.75">
      <c r="A56" s="15">
        <f t="shared" si="2"/>
        <v>49</v>
      </c>
      <c r="B56" s="33" t="s">
        <v>68</v>
      </c>
      <c r="C56" s="9">
        <v>252.9</v>
      </c>
      <c r="D56" s="10">
        <v>10</v>
      </c>
      <c r="E56" s="10">
        <v>5</v>
      </c>
      <c r="F56" s="11">
        <v>5</v>
      </c>
      <c r="G56" s="12" t="s">
        <v>11</v>
      </c>
      <c r="H56" s="13">
        <f t="shared" si="0"/>
        <v>1264.5</v>
      </c>
      <c r="I56" s="14">
        <f t="shared" si="1"/>
        <v>1264.5</v>
      </c>
    </row>
    <row r="57" spans="1:9" ht="12.75">
      <c r="A57" s="15">
        <f t="shared" si="2"/>
        <v>50</v>
      </c>
      <c r="B57" s="35" t="s">
        <v>69</v>
      </c>
      <c r="C57" s="9">
        <v>77.4</v>
      </c>
      <c r="D57" s="16">
        <v>7.26</v>
      </c>
      <c r="E57" s="16">
        <v>3.27</v>
      </c>
      <c r="F57" s="17">
        <v>3.99</v>
      </c>
      <c r="G57" s="18" t="s">
        <v>13</v>
      </c>
      <c r="H57" s="13">
        <f t="shared" si="0"/>
        <v>253.098</v>
      </c>
      <c r="I57" s="14">
        <f t="shared" si="1"/>
        <v>308.826</v>
      </c>
    </row>
    <row r="58" spans="1:9" ht="12.75">
      <c r="A58" s="15"/>
      <c r="B58" s="36" t="s">
        <v>70</v>
      </c>
      <c r="C58" s="9"/>
      <c r="D58" s="16"/>
      <c r="E58" s="16"/>
      <c r="F58" s="17"/>
      <c r="G58" s="18"/>
      <c r="H58" s="13">
        <f t="shared" si="0"/>
        <v>0</v>
      </c>
      <c r="I58" s="14">
        <f t="shared" si="1"/>
        <v>0</v>
      </c>
    </row>
    <row r="59" spans="1:9" ht="12.75">
      <c r="A59" s="15">
        <f>A57+1</f>
        <v>51</v>
      </c>
      <c r="B59" s="8" t="s">
        <v>71</v>
      </c>
      <c r="C59" s="9">
        <v>402.1</v>
      </c>
      <c r="D59" s="37">
        <v>10.3</v>
      </c>
      <c r="E59" s="37">
        <v>4.63</v>
      </c>
      <c r="F59" s="38">
        <v>5.67</v>
      </c>
      <c r="G59" s="18" t="s">
        <v>13</v>
      </c>
      <c r="H59" s="13">
        <f t="shared" si="0"/>
        <v>1861.723</v>
      </c>
      <c r="I59" s="14">
        <f t="shared" si="1"/>
        <v>2279.907</v>
      </c>
    </row>
    <row r="60" spans="1:9" ht="12.75">
      <c r="A60" s="15">
        <f>1+A59</f>
        <v>52</v>
      </c>
      <c r="B60" s="21" t="s">
        <v>72</v>
      </c>
      <c r="C60" s="9">
        <v>122.3</v>
      </c>
      <c r="D60" s="37">
        <v>10.29</v>
      </c>
      <c r="E60" s="37">
        <v>4.65</v>
      </c>
      <c r="F60" s="38">
        <v>5.64</v>
      </c>
      <c r="G60" s="18" t="s">
        <v>13</v>
      </c>
      <c r="H60" s="13">
        <f t="shared" si="0"/>
        <v>568.695</v>
      </c>
      <c r="I60" s="14">
        <f t="shared" si="1"/>
        <v>689.7719999999999</v>
      </c>
    </row>
    <row r="61" spans="1:9" ht="12.75">
      <c r="A61" s="15">
        <f>1+A60</f>
        <v>53</v>
      </c>
      <c r="B61" s="32" t="s">
        <v>73</v>
      </c>
      <c r="C61" s="9">
        <v>65.9</v>
      </c>
      <c r="D61" s="37">
        <v>10.29</v>
      </c>
      <c r="E61" s="37">
        <v>4.65</v>
      </c>
      <c r="F61" s="38">
        <v>5.64</v>
      </c>
      <c r="G61" s="18" t="s">
        <v>13</v>
      </c>
      <c r="H61" s="13">
        <f t="shared" si="0"/>
        <v>306.43500000000006</v>
      </c>
      <c r="I61" s="14">
        <f t="shared" si="1"/>
        <v>371.676</v>
      </c>
    </row>
    <row r="62" spans="1:9" ht="12.75">
      <c r="A62" s="15">
        <f>1+A61</f>
        <v>54</v>
      </c>
      <c r="B62" s="32" t="s">
        <v>74</v>
      </c>
      <c r="C62" s="9">
        <v>88.7</v>
      </c>
      <c r="D62" s="37">
        <v>7.94</v>
      </c>
      <c r="E62" s="37">
        <v>3.58</v>
      </c>
      <c r="F62" s="38">
        <v>4.36</v>
      </c>
      <c r="G62" s="18" t="s">
        <v>13</v>
      </c>
      <c r="H62" s="13">
        <f t="shared" si="0"/>
        <v>317.546</v>
      </c>
      <c r="I62" s="14">
        <f t="shared" si="1"/>
        <v>386.732</v>
      </c>
    </row>
    <row r="63" spans="1:9" ht="12.75">
      <c r="A63" s="15">
        <f>1+A62</f>
        <v>55</v>
      </c>
      <c r="B63" s="24" t="s">
        <v>75</v>
      </c>
      <c r="C63" s="9">
        <v>867.5</v>
      </c>
      <c r="D63" s="37">
        <v>10.3</v>
      </c>
      <c r="E63" s="37">
        <v>4.64</v>
      </c>
      <c r="F63" s="38">
        <v>5.66</v>
      </c>
      <c r="G63" s="18" t="s">
        <v>13</v>
      </c>
      <c r="H63" s="13">
        <f t="shared" si="0"/>
        <v>4025.2</v>
      </c>
      <c r="I63" s="14">
        <f t="shared" si="1"/>
        <v>4910.05</v>
      </c>
    </row>
    <row r="64" spans="1:9" ht="13.5" thickBot="1">
      <c r="A64" s="39"/>
      <c r="B64" s="40"/>
      <c r="C64" s="41"/>
      <c r="D64" s="42"/>
      <c r="E64" s="43"/>
      <c r="F64" s="44"/>
      <c r="G64" s="45"/>
      <c r="H64" s="46"/>
      <c r="I64" s="47"/>
    </row>
    <row r="65" spans="1:9" ht="12.75">
      <c r="A65" s="48"/>
      <c r="B65" s="49"/>
      <c r="C65" s="50"/>
      <c r="D65" s="51"/>
      <c r="E65" s="52"/>
      <c r="F65" s="52"/>
      <c r="G65" s="52"/>
      <c r="H65" s="53"/>
      <c r="I65" s="54"/>
    </row>
    <row r="66" spans="3:9" ht="12.75">
      <c r="C66" s="54"/>
      <c r="H66" s="55">
        <f>SUM(H5:H65)</f>
        <v>115582.96419999999</v>
      </c>
      <c r="I66" s="55">
        <f>SUM(I5:I65)</f>
        <v>134656.07140000002</v>
      </c>
    </row>
    <row r="67" spans="2:8" ht="12.75">
      <c r="B67" t="s">
        <v>76</v>
      </c>
      <c r="H67" s="53"/>
    </row>
    <row r="68" spans="2:8" ht="12.75">
      <c r="B68" t="s">
        <v>77</v>
      </c>
      <c r="E68" t="s">
        <v>78</v>
      </c>
      <c r="H68" s="53"/>
    </row>
    <row r="69" ht="12.75">
      <c r="H69" s="53"/>
    </row>
    <row r="70" ht="12.75">
      <c r="H70" s="53"/>
    </row>
    <row r="71" ht="12.75">
      <c r="H71" s="53"/>
    </row>
    <row r="72" ht="12.75">
      <c r="H72" s="53"/>
    </row>
    <row r="73" ht="12.75">
      <c r="H73" s="53"/>
    </row>
    <row r="74" ht="12.75">
      <c r="H74" s="53"/>
    </row>
  </sheetData>
  <sheetProtection/>
  <mergeCells count="10">
    <mergeCell ref="I1:I3"/>
    <mergeCell ref="D2:D3"/>
    <mergeCell ref="E2:E3"/>
    <mergeCell ref="F2:F3"/>
    <mergeCell ref="A1:A3"/>
    <mergeCell ref="B1:B3"/>
    <mergeCell ref="C1:C3"/>
    <mergeCell ref="D1:F1"/>
    <mergeCell ref="G1:G3"/>
    <mergeCell ref="H1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2013-02-04T17:07:13Z</dcterms:modified>
  <cp:category/>
  <cp:version/>
  <cp:contentType/>
  <cp:contentStatus/>
</cp:coreProperties>
</file>